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Owner\Downloads\"/>
    </mc:Choice>
  </mc:AlternateContent>
  <bookViews>
    <workbookView xWindow="0" yWindow="0" windowWidth="24000" windowHeight="9735"/>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40" r:id="rId13"/>
    <sheet name="12" sheetId="39" r:id="rId14"/>
    <sheet name="13" sheetId="38" r:id="rId15"/>
    <sheet name="14" sheetId="37" r:id="rId16"/>
    <sheet name="15" sheetId="36" r:id="rId17"/>
    <sheet name="16" sheetId="35" r:id="rId18"/>
    <sheet name="17" sheetId="54" r:id="rId19"/>
    <sheet name="18" sheetId="20" r:id="rId20"/>
    <sheet name="19" sheetId="21" r:id="rId21"/>
    <sheet name="20" sheetId="22" r:id="rId22"/>
    <sheet name="21" sheetId="23" r:id="rId23"/>
    <sheet name="22" sheetId="30" r:id="rId24"/>
    <sheet name="23" sheetId="29" r:id="rId25"/>
    <sheet name="24" sheetId="28" r:id="rId2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2" l="1"/>
  <c r="A25" i="28"/>
  <c r="A21" i="28"/>
  <c r="A17" i="28"/>
  <c r="A36" i="29"/>
  <c r="A32" i="29"/>
  <c r="A28" i="29"/>
  <c r="A24" i="29"/>
  <c r="A16" i="30"/>
  <c r="A12" i="30"/>
  <c r="A27" i="23"/>
  <c r="A23" i="23"/>
  <c r="A45" i="22"/>
  <c r="A21" i="21"/>
  <c r="A17" i="21"/>
  <c r="A13" i="21"/>
  <c r="A17" i="20"/>
  <c r="A13" i="20"/>
  <c r="A46" i="54"/>
  <c r="A42" i="54"/>
  <c r="A19" i="35"/>
  <c r="A16" i="36"/>
  <c r="A28" i="37"/>
  <c r="A22" i="37"/>
  <c r="A12" i="38"/>
  <c r="A8" i="38"/>
  <c r="A37" i="39"/>
  <c r="A32" i="39"/>
  <c r="A28" i="39"/>
  <c r="A26" i="40"/>
  <c r="A22" i="40"/>
  <c r="A18" i="40"/>
  <c r="A29" i="41"/>
  <c r="A25" i="41"/>
  <c r="A30" i="42"/>
  <c r="A26" i="42"/>
  <c r="A22" i="42"/>
  <c r="A49" i="49"/>
  <c r="A45" i="49"/>
  <c r="A24" i="50"/>
  <c r="A25" i="51"/>
  <c r="A21" i="51"/>
  <c r="A17" i="51"/>
  <c r="A26" i="52"/>
  <c r="A19" i="53"/>
  <c r="A15" i="53"/>
  <c r="A7" i="5"/>
  <c r="A27" i="4"/>
  <c r="A23" i="4"/>
  <c r="A19" i="4"/>
  <c r="A15" i="4"/>
  <c r="A16" i="2"/>
  <c r="A20" i="2"/>
  <c r="A12" i="2"/>
  <c r="A8" i="2"/>
  <c r="B31" i="1"/>
  <c r="A4" i="28" s="1"/>
  <c r="B30" i="1"/>
  <c r="A4" i="29" s="1"/>
  <c r="B29" i="1"/>
  <c r="A4" i="30" s="1"/>
  <c r="B28" i="1"/>
  <c r="A4" i="23" s="1"/>
  <c r="B27" i="1"/>
  <c r="A4" i="22" s="1"/>
  <c r="B26" i="1"/>
  <c r="A4" i="21" s="1"/>
  <c r="B25" i="1"/>
  <c r="A4" i="20" s="1"/>
  <c r="B24" i="1"/>
  <c r="A4" i="54" s="1"/>
  <c r="B23" i="1"/>
  <c r="A4" i="35" s="1"/>
  <c r="B22" i="1"/>
  <c r="A4" i="36" s="1"/>
  <c r="B21" i="1"/>
  <c r="A4" i="37" s="1"/>
  <c r="B20" i="1"/>
  <c r="A4" i="38" s="1"/>
  <c r="B19" i="1"/>
  <c r="A4" i="39" s="1"/>
  <c r="B18" i="1"/>
  <c r="A4" i="40" s="1"/>
  <c r="B17" i="1"/>
  <c r="A4" i="41" s="1"/>
  <c r="B16" i="1"/>
  <c r="A4" i="42" s="1"/>
  <c r="B15" i="1"/>
  <c r="A4" i="49" s="1"/>
  <c r="B14" i="1"/>
  <c r="A4" i="50" s="1"/>
  <c r="B13" i="1"/>
  <c r="A4" i="51" s="1"/>
  <c r="B12" i="1"/>
  <c r="A4" i="52" s="1"/>
  <c r="B11" i="1"/>
  <c r="A4" i="53" s="1"/>
  <c r="L26" i="1"/>
  <c r="L31" i="1"/>
  <c r="L30" i="1"/>
  <c r="L29" i="1"/>
  <c r="L28" i="1"/>
  <c r="L27" i="1"/>
  <c r="L9" i="1"/>
  <c r="L10" i="1"/>
  <c r="L11" i="1"/>
  <c r="L12" i="1"/>
  <c r="L13" i="1"/>
  <c r="L14" i="1"/>
  <c r="L15" i="1"/>
  <c r="L16" i="1"/>
  <c r="L17" i="1"/>
  <c r="L18" i="1"/>
  <c r="L19" i="1"/>
  <c r="L20" i="1"/>
  <c r="L21" i="1"/>
  <c r="L22" i="1"/>
  <c r="L23" i="1"/>
  <c r="L24" i="1"/>
  <c r="L25" i="1"/>
  <c r="L8" i="1"/>
  <c r="B9" i="1"/>
  <c r="A4" i="4" s="1"/>
  <c r="B10" i="1"/>
  <c r="A4" i="5" s="1"/>
  <c r="B8" i="1"/>
  <c r="A4" i="2" s="1"/>
  <c r="M8" i="1" s="1" a="1"/>
  <c r="M8" i="1" s="1"/>
  <c r="J14" i="1"/>
  <c r="J24" i="1"/>
  <c r="J28" i="1"/>
  <c r="J12" i="1"/>
  <c r="J30" i="1"/>
  <c r="J25" i="1"/>
  <c r="J31" i="1"/>
  <c r="J11" i="1"/>
  <c r="J21" i="1"/>
  <c r="J13" i="1"/>
  <c r="J15" i="1"/>
  <c r="J26" i="1"/>
  <c r="J23" i="1"/>
  <c r="J10" i="1"/>
  <c r="J18" i="1"/>
  <c r="J17" i="1"/>
  <c r="J16" i="1"/>
  <c r="J19" i="1"/>
  <c r="J9" i="1"/>
  <c r="J22" i="1"/>
  <c r="J27" i="1"/>
  <c r="J8" i="1"/>
  <c r="J29" i="1"/>
  <c r="J20" i="1"/>
  <c r="M14" i="1" l="1" a="1"/>
  <c r="M14" i="1" s="1"/>
  <c r="M31" i="1" a="1"/>
  <c r="M31" i="1" s="1"/>
  <c r="M19" i="1" a="1"/>
  <c r="M19" i="1" s="1"/>
  <c r="M16" i="1" a="1"/>
  <c r="M16" i="1" s="1"/>
  <c r="M23" i="1" a="1"/>
  <c r="M23" i="1" s="1"/>
  <c r="M25" i="1" a="1"/>
  <c r="M25" i="1" s="1"/>
  <c r="M24" i="1" a="1"/>
  <c r="M24" i="1" s="1"/>
  <c r="M30" i="1" a="1"/>
  <c r="M30" i="1" s="1"/>
  <c r="M22" i="1" a="1"/>
  <c r="M22" i="1" s="1"/>
  <c r="M17" i="1" a="1"/>
  <c r="M17" i="1" s="1"/>
  <c r="R20" i="1" a="1"/>
  <c r="R20" i="1" s="1"/>
  <c r="P28" i="1" a="1"/>
  <c r="P28" i="1" s="1"/>
  <c r="N20" i="1" a="1"/>
  <c r="N20" i="1" s="1"/>
  <c r="N26" i="1" a="1"/>
  <c r="N26" i="1" s="1"/>
  <c r="N27" i="1" a="1"/>
  <c r="N27" i="1" s="1"/>
  <c r="S28" i="1" a="1"/>
  <c r="S28" i="1" s="1"/>
  <c r="S15" i="1" a="1"/>
  <c r="S15" i="1" s="1"/>
  <c r="M20" i="1" a="1"/>
  <c r="M20" i="1" s="1"/>
  <c r="R28" i="1" a="1"/>
  <c r="R28" i="1" s="1"/>
  <c r="P20" i="1" a="1"/>
  <c r="P20" i="1" s="1"/>
  <c r="N31" i="1" a="1"/>
  <c r="N31" i="1" s="1"/>
  <c r="M28" i="1" a="1"/>
  <c r="M28" i="1" s="1"/>
  <c r="N28" i="1" a="1"/>
  <c r="N28" i="1" s="1"/>
  <c r="M27" i="1" a="1"/>
  <c r="M27" i="1" s="1"/>
  <c r="N18" i="1" a="1"/>
  <c r="N18" i="1" s="1"/>
  <c r="N19" i="1" a="1"/>
  <c r="N19" i="1" s="1"/>
  <c r="Q20" i="1" a="1"/>
  <c r="Q20" i="1" s="1"/>
  <c r="Q28" i="1" a="1"/>
  <c r="Q28" i="1" s="1"/>
  <c r="R21" i="1" a="1"/>
  <c r="R21" i="1" s="1"/>
  <c r="S20" i="1" a="1"/>
  <c r="S20" i="1" s="1"/>
  <c r="S18" i="1" a="1"/>
  <c r="S18" i="1" s="1"/>
  <c r="O19" i="1" a="1"/>
  <c r="O19" i="1" s="1"/>
  <c r="R22" i="1" a="1"/>
  <c r="R22" i="1" s="1"/>
  <c r="P23" i="1" a="1"/>
  <c r="P23" i="1" s="1"/>
  <c r="S13" i="1" a="1"/>
  <c r="S13" i="1" s="1"/>
  <c r="S29" i="1" a="1"/>
  <c r="S29" i="1" s="1"/>
  <c r="S24" i="1" a="1"/>
  <c r="S24" i="1" s="1"/>
  <c r="S25" i="1" a="1"/>
  <c r="S25" i="1" s="1"/>
  <c r="Q26" i="1" a="1"/>
  <c r="Q26" i="1" s="1"/>
  <c r="O27" i="1" a="1"/>
  <c r="O27" i="1" s="1"/>
  <c r="N30" i="1" a="1"/>
  <c r="N30" i="1" s="1"/>
  <c r="S31" i="1" a="1"/>
  <c r="S31" i="1" s="1"/>
  <c r="S22" i="1" a="1"/>
  <c r="S22" i="1" s="1"/>
  <c r="Q30" i="1" a="1"/>
  <c r="Q30" i="1" s="1"/>
  <c r="R30" i="1" a="1"/>
  <c r="R30" i="1" s="1"/>
  <c r="Q31" i="1" a="1"/>
  <c r="Q31" i="1" s="1"/>
  <c r="S23" i="1" a="1"/>
  <c r="S23" i="1" s="1"/>
  <c r="Q19" i="1" a="1"/>
  <c r="Q19" i="1" s="1"/>
  <c r="S27" i="1" a="1"/>
  <c r="S27" i="1" s="1"/>
  <c r="M13" i="1" a="1"/>
  <c r="M13" i="1" s="1"/>
  <c r="M12" i="1" a="1"/>
  <c r="M12" i="1" s="1"/>
  <c r="S12" i="1" a="1"/>
  <c r="S12" i="1" s="1"/>
  <c r="R29" i="1" a="1"/>
  <c r="R29" i="1" s="1"/>
  <c r="O31" i="1" a="1"/>
  <c r="O31" i="1" s="1"/>
  <c r="P31" i="1" a="1"/>
  <c r="P31" i="1" s="1"/>
  <c r="M29" i="1" a="1"/>
  <c r="M29" i="1" s="1"/>
  <c r="S30" i="1" a="1"/>
  <c r="S30" i="1" s="1"/>
  <c r="O14" i="1" a="1"/>
  <c r="O14" i="1" s="1"/>
  <c r="O30" i="1" a="1"/>
  <c r="O30" i="1" s="1"/>
  <c r="P29" i="1" a="1"/>
  <c r="P29" i="1" s="1"/>
  <c r="Q29" i="1" a="1"/>
  <c r="Q29" i="1" s="1"/>
  <c r="Q18" i="1" a="1"/>
  <c r="Q18" i="1" s="1"/>
  <c r="O29" i="1" a="1"/>
  <c r="O29" i="1" s="1"/>
  <c r="Q27" i="1" a="1"/>
  <c r="Q27" i="1" s="1"/>
  <c r="O21" i="1" a="1"/>
  <c r="O21" i="1" s="1"/>
  <c r="P27" i="1" a="1"/>
  <c r="P27" i="1" s="1"/>
  <c r="O22" i="1" a="1"/>
  <c r="O22" i="1" s="1"/>
  <c r="S16" i="1" a="1"/>
  <c r="S16" i="1" s="1"/>
  <c r="N12" i="1" a="1"/>
  <c r="N12" i="1" s="1"/>
  <c r="O23" i="1" a="1"/>
  <c r="O23" i="1" s="1"/>
  <c r="R13" i="1" a="1"/>
  <c r="R13" i="1" s="1"/>
  <c r="S14" i="1" a="1"/>
  <c r="S14" i="1" s="1"/>
  <c r="P13" i="1" a="1"/>
  <c r="P13" i="1" s="1"/>
  <c r="R14" i="1" a="1"/>
  <c r="R14" i="1" s="1"/>
  <c r="P15" i="1" a="1"/>
  <c r="P15" i="1" s="1"/>
  <c r="P16" i="1" a="1"/>
  <c r="P16" i="1" s="1"/>
  <c r="P17" i="1" a="1"/>
  <c r="P17" i="1" s="1"/>
  <c r="P24" i="1" a="1"/>
  <c r="P24" i="1" s="1"/>
  <c r="P25" i="1" a="1"/>
  <c r="P25" i="1" s="1"/>
  <c r="S26" i="1" a="1"/>
  <c r="S26" i="1" s="1"/>
  <c r="Q13" i="1" a="1"/>
  <c r="Q13" i="1" s="1"/>
  <c r="O15" i="1" a="1"/>
  <c r="O15" i="1" s="1"/>
  <c r="O13" i="1" a="1"/>
  <c r="O13" i="1" s="1"/>
  <c r="Q11" i="1" a="1"/>
  <c r="Q11" i="1" s="1"/>
  <c r="R11" i="1" a="1"/>
  <c r="R11" i="1" s="1"/>
  <c r="S11" i="1" a="1"/>
  <c r="S11" i="1" s="1"/>
  <c r="P11" i="1" a="1"/>
  <c r="P11" i="1" s="1"/>
  <c r="N11" i="1" a="1"/>
  <c r="N11" i="1" s="1"/>
  <c r="S17" i="1" a="1"/>
  <c r="S17" i="1" s="1"/>
  <c r="Q12" i="1" a="1"/>
  <c r="Q12" i="1" s="1"/>
  <c r="Q17" i="1" a="1"/>
  <c r="Q17" i="1" s="1"/>
  <c r="Q25" i="1" a="1"/>
  <c r="Q25" i="1" s="1"/>
  <c r="O12" i="1" a="1"/>
  <c r="O12" i="1" s="1"/>
  <c r="N14" i="1" a="1"/>
  <c r="N14" i="1" s="1"/>
  <c r="R16" i="1" a="1"/>
  <c r="R16" i="1" s="1"/>
  <c r="P19" i="1" a="1"/>
  <c r="P19" i="1" s="1"/>
  <c r="N22" i="1" a="1"/>
  <c r="N22" i="1" s="1"/>
  <c r="R24" i="1" a="1"/>
  <c r="R24" i="1" s="1"/>
  <c r="M21" i="1" a="1"/>
  <c r="M21" i="1" s="1"/>
  <c r="N15" i="1" a="1"/>
  <c r="N15" i="1" s="1"/>
  <c r="R17" i="1" a="1"/>
  <c r="R17" i="1" s="1"/>
  <c r="N23" i="1" a="1"/>
  <c r="N23" i="1" s="1"/>
  <c r="R25" i="1" a="1"/>
  <c r="R25" i="1" s="1"/>
  <c r="N16" i="1" a="1"/>
  <c r="N16" i="1" s="1"/>
  <c r="R18" i="1" a="1"/>
  <c r="R18" i="1" s="1"/>
  <c r="P21" i="1" a="1"/>
  <c r="P21" i="1" s="1"/>
  <c r="N24" i="1" a="1"/>
  <c r="N24" i="1" s="1"/>
  <c r="R26" i="1" a="1"/>
  <c r="R26" i="1" s="1"/>
  <c r="O17" i="1" a="1"/>
  <c r="O17" i="1" s="1"/>
  <c r="S19" i="1" a="1"/>
  <c r="S19" i="1" s="1"/>
  <c r="Q22" i="1" a="1"/>
  <c r="Q22" i="1" s="1"/>
  <c r="O25" i="1" a="1"/>
  <c r="O25" i="1" s="1"/>
  <c r="Q15" i="1" a="1"/>
  <c r="Q15" i="1" s="1"/>
  <c r="O18" i="1" a="1"/>
  <c r="O18" i="1" s="1"/>
  <c r="Q23" i="1" a="1"/>
  <c r="Q23" i="1" s="1"/>
  <c r="O26" i="1" a="1"/>
  <c r="O26" i="1" s="1"/>
  <c r="Q16" i="1" a="1"/>
  <c r="Q16" i="1" s="1"/>
  <c r="S21" i="1" a="1"/>
  <c r="S21" i="1" s="1"/>
  <c r="Q24" i="1" a="1"/>
  <c r="Q24" i="1" s="1"/>
  <c r="R12" i="1" a="1"/>
  <c r="R12" i="1" s="1"/>
  <c r="Q14" i="1" a="1"/>
  <c r="Q14" i="1" s="1"/>
  <c r="P9" i="1" a="1"/>
  <c r="P9" i="1" s="1"/>
  <c r="Q21" i="1" a="1"/>
  <c r="Q21" i="1" s="1"/>
  <c r="P12" i="1" a="1"/>
  <c r="P12" i="1" s="1"/>
  <c r="O10" i="1" a="1"/>
  <c r="O10" i="1" s="1"/>
  <c r="Q10" i="1" a="1"/>
  <c r="Q10" i="1" s="1"/>
  <c r="S10" i="1" a="1"/>
  <c r="S10" i="1" s="1"/>
  <c r="N10" i="1" a="1"/>
  <c r="N10" i="1" s="1"/>
  <c r="P10" i="1" a="1"/>
  <c r="P10" i="1" s="1"/>
  <c r="O16" i="1" a="1"/>
  <c r="O16" i="1" s="1"/>
  <c r="M11" i="1" a="1"/>
  <c r="M11" i="1" s="1"/>
  <c r="N13" i="1" a="1"/>
  <c r="N13" i="1" s="1"/>
  <c r="O20" i="1" a="1"/>
  <c r="O20" i="1" s="1"/>
  <c r="N17" i="1" a="1"/>
  <c r="N17" i="1" s="1"/>
  <c r="P30" i="1" a="1"/>
  <c r="P30" i="1" s="1"/>
  <c r="N25" i="1" a="1"/>
  <c r="N25" i="1" s="1"/>
  <c r="O28" i="1" a="1"/>
  <c r="O28" i="1" s="1"/>
  <c r="R10" i="1" a="1"/>
  <c r="R10" i="1" s="1"/>
  <c r="O11" i="1" a="1"/>
  <c r="O11" i="1" s="1"/>
  <c r="R23" i="1" a="1"/>
  <c r="R23" i="1" s="1"/>
  <c r="P22" i="1" a="1"/>
  <c r="P22" i="1" s="1"/>
  <c r="O24" i="1" a="1"/>
  <c r="O24" i="1" s="1"/>
  <c r="R27" i="1" a="1"/>
  <c r="R27" i="1" s="1"/>
  <c r="R19" i="1" a="1"/>
  <c r="R19" i="1" s="1"/>
  <c r="P14" i="1" a="1"/>
  <c r="P14" i="1" s="1"/>
  <c r="N29" i="1" a="1"/>
  <c r="N29" i="1" s="1"/>
  <c r="M3" i="1"/>
  <c r="N21" i="1" a="1"/>
  <c r="N21" i="1" s="1"/>
  <c r="S8" i="1" a="1"/>
  <c r="S8" i="1" s="1"/>
  <c r="R9" i="1" a="1"/>
  <c r="R9" i="1" s="1"/>
  <c r="Q9" i="1" a="1"/>
  <c r="Q9" i="1" s="1"/>
  <c r="S9" i="1" a="1"/>
  <c r="S9" i="1" s="1"/>
  <c r="M10" i="1" a="1"/>
  <c r="M10" i="1" s="1"/>
  <c r="R8" i="1" a="1"/>
  <c r="R8" i="1" s="1"/>
  <c r="N8" i="1" a="1"/>
  <c r="N8" i="1" s="1"/>
  <c r="R31" i="1" a="1"/>
  <c r="R31" i="1" s="1"/>
  <c r="Q8" i="1" a="1"/>
  <c r="Q8" i="1" s="1"/>
  <c r="P8" i="1" a="1"/>
  <c r="P8" i="1" s="1"/>
  <c r="O8" i="1" a="1"/>
  <c r="O8" i="1" s="1"/>
  <c r="M9" i="1" a="1"/>
  <c r="M9" i="1" s="1"/>
  <c r="O9" i="1" a="1"/>
  <c r="O9" i="1" s="1"/>
  <c r="N9" i="1" a="1"/>
  <c r="N9" i="1" s="1"/>
  <c r="P18" i="1" a="1"/>
  <c r="P18" i="1" s="1"/>
  <c r="M18" i="1" a="1"/>
  <c r="M18" i="1" s="1"/>
  <c r="P26" i="1" a="1"/>
  <c r="P26" i="1" s="1"/>
  <c r="M26" i="1" a="1"/>
  <c r="M26" i="1" s="1"/>
  <c r="R15" i="1" a="1"/>
  <c r="R15" i="1" s="1"/>
  <c r="M15" i="1" a="1"/>
  <c r="M15" i="1" s="1"/>
  <c r="M2" i="1" l="1" a="1"/>
  <c r="M2" i="1" s="1"/>
  <c r="P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<sst xmlns="http://schemas.openxmlformats.org/spreadsheetml/2006/main" count="481" uniqueCount="303">
  <si>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</si>
  <si>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</si>
  <si>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</si>
  <si>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</si>
  <si>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</si>
  <si>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</si>
  <si>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</si>
  <si>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</si>
  <si>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</si>
  <si>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</si>
  <si>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</si>
  <si>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</si>
  <si>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</si>
  <si>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</si>
  <si>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</si>
  <si>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</si>
  <si>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</si>
  <si>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</si>
  <si>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t>3.) Answer each question either to the side or below the grey question area.</t>
  </si>
  <si>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</si>
  <si>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</si>
  <si>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</si>
  <si>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</si>
  <si>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</si>
  <si>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</si>
  <si>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</si>
  <si>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</si>
  <si>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</si>
  <si>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t>slay the beast</t>
  </si>
  <si>
    <t>Return to Point Grid</t>
  </si>
  <si>
    <t>Pts Achieved</t>
  </si>
  <si>
    <t>Pts Available</t>
  </si>
  <si>
    <t>Exam 5 - Fall 2014</t>
  </si>
  <si>
    <t>In an attempt to improve poor workers compensation underwriting results, an insurance company is considering
changing its exposure base from number of employees to number of hours worked.</t>
  </si>
  <si>
    <t>Identify two criteria of a good exposure base.</t>
  </si>
  <si>
    <t>Briefly discuss whether this change in exposure base is appropriate for each of the criteria from part a. above.</t>
  </si>
  <si>
    <t>Briefly describe the impact the exposure base change could have on frequency.</t>
  </si>
  <si>
    <t>Briefly describe the impact the exposu_re base change could have on severity.</t>
  </si>
  <si>
    <t>Discuss an impact the exposure base change could have on the company's loss ratio.</t>
  </si>
  <si>
    <t>Given the following policy data:</t>
  </si>
  <si>
    <t>Policy</t>
  </si>
  <si>
    <t>Effective Date</t>
  </si>
  <si>
    <t>Expiration Date</t>
  </si>
  <si>
    <t>Initial Policy Premium</t>
  </si>
  <si>
    <t>• Six months after the policy expires, the initial policy premium on every policy increases by 8% due to the final audit.</t>
  </si>
  <si>
    <t>Calculate calendar year 2013 earned premium as of December 31, 2013.</t>
  </si>
  <si>
    <t>Calculate calendar year 2013 written premium as of December 31, 2013.</t>
  </si>
  <si>
    <t>Calculate policy year 2013 earned premium as of December 31, 2013.</t>
  </si>
  <si>
    <t>Calculate policy year 2013 written premium as of December 31, 2014.</t>
  </si>
  <si>
    <t>i. Parallelogram method</t>
  </si>
  <si>
    <t>ii. Extension of Exposures method</t>
  </si>
  <si>
    <t>Given the following workers compensation information for an employer:</t>
  </si>
  <si>
    <t>Ratio of Wage to the State Average Weekly Wage (SAWW)</t>
  </si>
  <si>
    <t>Percentage of Workers</t>
  </si>
  <si>
    <t>• Minimum benefit= 45% of State Average Weekly Wage (SAWW).</t>
  </si>
  <si>
    <t>• Current Compensation Rate= 80% of Worker's Pre-Injury Wage.</t>
  </si>
  <si>
    <t>• Proposed Compensation Rate= 85% of Worker's Pre-Injury Wage.</t>
  </si>
  <si>
    <t>• Current Maximum Benefit= 130% of SAWW.</t>
  </si>
  <si>
    <t>• Proposed Maximum Benefit= 115% of SAWW.</t>
  </si>
  <si>
    <t>Briefly describe a potential indirect effect of the maximum benefit changes on:
i. Frequency
ii. Duration</t>
  </si>
  <si>
    <t>The following information is available for a homeowners insurance company as of December 31, 2013:</t>
  </si>
  <si>
    <t>Period (months)</t>
  </si>
  <si>
    <t>Reported Loss &amp; ALAE Age-to-Age Development Factors</t>
  </si>
  <si>
    <t>24-36</t>
  </si>
  <si>
    <t>36-48</t>
  </si>
  <si>
    <t>12-24</t>
  </si>
  <si>
    <t>Calendar/Accident Year</t>
  </si>
  <si>
    <t>Amount of Insurance Years (AIY) ($000)</t>
  </si>
  <si>
    <t>Earned Exposures (000)</t>
  </si>
  <si>
    <t>Reported Non-Catastrophe Loss &amp; ALAE ($000)</t>
  </si>
  <si>
    <t>Using three years of historical data, determine the provision for loss and LAE to be used in the pure premium
indication.</t>
  </si>
  <si>
    <t>• Annual loss and ALAE trend = 4%.</t>
  </si>
  <si>
    <t>• Historical non-catastrophe ULAE to loss and ALAE ratio= 1.05.</t>
  </si>
  <si>
    <t>• Historical catastrophe ULAE to loss and ALAE ratio= 1.09.</t>
  </si>
  <si>
    <t>• Long-term non-modeled catastrophe loss and ALAE-to-AIY ratio = 0.25.</t>
  </si>
  <si>
    <t>• Modeled catastrophe loss and ALAE-to-AIY ratio = 0.07.</t>
  </si>
  <si>
    <t>• Rates will take effect on January 1, 2015, and will be in effect for one year.</t>
  </si>
  <si>
    <t>• All policies are annual.</t>
  </si>
  <si>
    <t>• Assume no development after 48 months.</t>
  </si>
  <si>
    <t>Given the following information:</t>
  </si>
  <si>
    <t>• Projected ultimate pure premium, including LAE = $450.</t>
  </si>
  <si>
    <t>• Underwriting profit provision= 5%.</t>
  </si>
  <si>
    <t>• Projected average premium per exposure= $750.</t>
  </si>
  <si>
    <t>Expense Category</t>
  </si>
  <si>
    <t>Selected Expense Ratio</t>
  </si>
  <si>
    <t>% Fixed</t>
  </si>
  <si>
    <t>General Expenses</t>
  </si>
  <si>
    <t>Other Acquisition</t>
  </si>
  <si>
    <t>Taxes, Licenses &amp; Fees</t>
  </si>
  <si>
    <t>Commission &amp; Brokerage</t>
  </si>
  <si>
    <t>Calculate the indicated average rate using the all variable expense method for determining expense provisions.</t>
  </si>
  <si>
    <t>An insurance company began writing personal automobile policies in 2011. Given the following information for the
insurance company:</t>
  </si>
  <si>
    <t>Written Policies</t>
  </si>
  <si>
    <t>Ultimate Loss &amp; LAE ($000)</t>
  </si>
  <si>
    <t>Variable Expense Ratio</t>
  </si>
  <si>
    <t>Profit &amp; Contingency Provision</t>
  </si>
  <si>
    <t>Fixed Expense per Exposure</t>
  </si>
  <si>
    <t>Calculate the overall indicated rate change, including justification for the selection of projected ultimate pure premium.</t>
  </si>
  <si>
    <t>• Expense and profit provisions are not expected to change.</t>
  </si>
  <si>
    <t>• Policies have six-month terms, are written uniformly throughout the year, and include one automobile per policy.</t>
  </si>
  <si>
    <t>• The company is currently charging an average premium per policy of $500.</t>
  </si>
  <si>
    <t>• The annual loss trend factor = 3%.</t>
  </si>
  <si>
    <t>• The data is fully credible.</t>
  </si>
  <si>
    <t>• When calculating the indication, consider data from all three years.</t>
  </si>
  <si>
    <t>• Rates are assumed to be effective July 1 , 2014, and in effect for six months.</t>
  </si>
  <si>
    <t>A company is reviewing the rate level adequacy in State X. Given the following information for a book of business:</t>
  </si>
  <si>
    <t>• Rate change history:</t>
  </si>
  <si>
    <t>o -5% effective April 1 , 2012, mandated by law to apply to all policies in force with no impact on losses.</t>
  </si>
  <si>
    <t>o 10% effective January 1 , 2013.</t>
  </si>
  <si>
    <t>• New rates will be in effect for 12 months beginning on April 1, 2015.</t>
  </si>
  <si>
    <t>• Selected annual underlying loss trend = 2%.</t>
  </si>
  <si>
    <t>• Selected annual premium trend = 0%.</t>
  </si>
  <si>
    <t>• Loss adjustment expense provision = 4% of loss.</t>
  </si>
  <si>
    <t>• Projected expense ratios:</t>
  </si>
  <si>
    <t>o Fixed= 5%</t>
  </si>
  <si>
    <t>o Variable = 27%.</t>
  </si>
  <si>
    <t>• Underwriting profit and contingencies provision = 8%.</t>
  </si>
  <si>
    <t>• Ultimate losses are estimated using the reported development technique.</t>
  </si>
  <si>
    <t>• Credibility of the indicated rate change = 0.6.</t>
  </si>
  <si>
    <t>• State X's earned premium is 5% of the total earned premium countrywide.</t>
  </si>
  <si>
    <t>• State X is part of Region A, and accounts for 50% of the total earned premium for that region.</t>
  </si>
  <si>
    <t>• Potential complements of credibility include:</t>
  </si>
  <si>
    <t>o Countrywide rate indication = 10%.</t>
  </si>
  <si>
    <t>o Total Region A rate indication= 8%.</t>
  </si>
  <si>
    <t>o Major competitor rate indication for State X = 4%.</t>
  </si>
  <si>
    <t>o Annual inflation trend for State X = 3%.</t>
  </si>
  <si>
    <t>Calendar Year Ending</t>
  </si>
  <si>
    <t>December 31, 2012</t>
  </si>
  <si>
    <t>December 31, 2013</t>
  </si>
  <si>
    <t>Earned Premium ($000)</t>
  </si>
  <si>
    <t>Accident Year as of December 31, 2013</t>
  </si>
  <si>
    <t>Reported Losses ($000)</t>
  </si>
  <si>
    <t>Recommend a complement of credibility from the list above. Briefly explain the recommendation, including a brief
discussion of each potential complement not selected.</t>
  </si>
  <si>
    <t>Calculate the indicated rate change using the complement of credibility recommended in part a. above. Briefly
justify selection of age-to-age reported loss development factors.</t>
  </si>
  <si>
    <t>Accident Year</t>
  </si>
  <si>
    <t>12-24 months</t>
  </si>
  <si>
    <t>24-36 months</t>
  </si>
  <si>
    <t>36-48 months</t>
  </si>
  <si>
    <t>48-60 months</t>
  </si>
  <si>
    <t>60-72 months</t>
  </si>
  <si>
    <t>Age-to-Age Reported Loss Development Factors</t>
  </si>
  <si>
    <t>Variable</t>
  </si>
  <si>
    <t>True Expected Cost</t>
  </si>
  <si>
    <t>Company A</t>
  </si>
  <si>
    <t>Company B</t>
  </si>
  <si>
    <t>High Risk</t>
  </si>
  <si>
    <t>Low Risk</t>
  </si>
  <si>
    <t>Insured Risks</t>
  </si>
  <si>
    <t>Briefly describe two possible strategies Company B could utilize in response to Company A's new rate plan.</t>
  </si>
  <si>
    <t>• True expected cost is known only to Company A</t>
  </si>
  <si>
    <t>• The probability each risk will switch insurers at renewal if they are offered a lower price by the new insurer is
given by the following equation: Probability= 0.9 x (Difference in Offered Rates)/ True Expected Cost</t>
  </si>
  <si>
    <t>• The probability each risk will switch insurers at renewal if they are offered a higher or equal price by the new insurer is 0.</t>
  </si>
  <si>
    <t>Fully evaluate the predictive value of hazard class based on the information provided above.</t>
  </si>
  <si>
    <t>Briefly describe two data mining techniques and how each might be used to enhance a GLM multivariate
classification analysis.</t>
  </si>
  <si>
    <t>Given the following information for a homeowners book of business:</t>
  </si>
  <si>
    <t>Territory</t>
  </si>
  <si>
    <t>Earned Exposures</t>
  </si>
  <si>
    <t>Ultimate Losses Excluding Catastrophes ($000)</t>
  </si>
  <si>
    <t>Current Relativity</t>
  </si>
  <si>
    <t>• Ratio of ALAE to loss = 4%.</t>
  </si>
  <si>
    <t>• Full credibility standard for exposures = 5,000.</t>
  </si>
  <si>
    <t>• Use square root rule for credibility calculations.</t>
  </si>
  <si>
    <t>• Territory 2 is the base class.</t>
  </si>
  <si>
    <t>• The rating algorithm is Base Rate x Territory Factor x Amount of Insurance Factor.</t>
  </si>
  <si>
    <t>Policy Year</t>
  </si>
  <si>
    <t>Premium</t>
  </si>
  <si>
    <t>Present Value of Losses</t>
  </si>
  <si>
    <t>New</t>
  </si>
  <si>
    <t>Renewal</t>
  </si>
  <si>
    <t>Income</t>
  </si>
  <si>
    <t>Fixed Expenses</t>
  </si>
  <si>
    <t>Variable Expenses</t>
  </si>
  <si>
    <t>-</t>
  </si>
  <si>
    <t>Persistency</t>
  </si>
  <si>
    <t>Cumulative Persistency</t>
  </si>
  <si>
    <t>Profit</t>
  </si>
  <si>
    <t>Discount Factor</t>
  </si>
  <si>
    <t>Present Value of Profits</t>
  </si>
  <si>
    <t>Total</t>
  </si>
  <si>
    <t>Present Value of Premiums</t>
  </si>
  <si>
    <t>• Premium-to-surplus ratio is 2 to 1.</t>
  </si>
  <si>
    <t>• Surplus equals GMP equity.</t>
  </si>
  <si>
    <t>• The company seeks growth in this market.</t>
  </si>
  <si>
    <t>• Management requires the present value of profit of policy years 1 to 5 to be positive in total.</t>
  </si>
  <si>
    <t>Briefly describe two differences between asset share pricing and pure premium ratemaking when they are used to price property and casualty products.</t>
  </si>
  <si>
    <t>After preparing the asset share model shown above, the actuary evaluates an alternative set of persistency assumptions in which persistency in the third and fourth policy years are changed to 81 % and 82%, respectively. Calculate the revised present value of premiums.</t>
  </si>
  <si>
    <t>Briefly discuss the results of the asset share model under each set of persistency assumptions with regard to Management's profitability requirement. Provide a recommendation to management on whether to make a change to the current rating structure.</t>
  </si>
  <si>
    <t>The importance of accurately estimating unpaid claims can be examined from three points of view: internal management, investors, and regulators.</t>
  </si>
  <si>
    <t>Briefly describe how a redundant unpaid claim estimate can impact decisions for each of these three groups.</t>
  </si>
  <si>
    <t>Briefly describe how an inadequate unpaid claim estimate can impact decisions for each of these three groups.</t>
  </si>
  <si>
    <t>Create the following cumulative annual triangles organized by accident year:
i. paid claims
ii. reported claims
iii. reported claim count
iv. closed claim count</t>
  </si>
  <si>
    <t>Claim ID</t>
  </si>
  <si>
    <t>Accident Date</t>
  </si>
  <si>
    <t>Report Date</t>
  </si>
  <si>
    <t>Cal. Yr. Paid</t>
  </si>
  <si>
    <t>Ending Case O/S</t>
  </si>
  <si>
    <t>2011 Transactions</t>
  </si>
  <si>
    <t>2012 Transactions</t>
  </si>
  <si>
    <t>2013 Transactions</t>
  </si>
  <si>
    <t>Given the following data as of December 31, 2013:</t>
  </si>
  <si>
    <t>Reported Claims ($000)</t>
  </si>
  <si>
    <t>Reported Development Factor to Ultimate</t>
  </si>
  <si>
    <t>On-Level Earned Premium ($000)</t>
  </si>
  <si>
    <t>• Annual loss trend = 7%.</t>
  </si>
  <si>
    <t>• There has been a law change effective July 1, 2012, applicable to all claims occurring after the effective date.</t>
  </si>
  <si>
    <t>• Estimated reduction to ultimate claims based on law change = 20%.</t>
  </si>
  <si>
    <t>Estimate IBNR for accident year 2013 using the expected claims technique.</t>
  </si>
  <si>
    <t>he following information is available for an insurer:</t>
  </si>
  <si>
    <t>Accident Half - Year</t>
  </si>
  <si>
    <t>Reported Claim Counts as of (months)</t>
  </si>
  <si>
    <t>2011-1</t>
  </si>
  <si>
    <t>2011-2</t>
  </si>
  <si>
    <t>2012-1</t>
  </si>
  <si>
    <t>2012-2</t>
  </si>
  <si>
    <t>2013-1</t>
  </si>
  <si>
    <t>2013-2</t>
  </si>
  <si>
    <t>• There is no development after 30 months.</t>
  </si>
  <si>
    <t>• The actuary's estimate of ultimate claim counts for accident year 2013 is 152.</t>
  </si>
  <si>
    <t>Assess the reasonability of the actuary's estimate of ultimate claim counts.</t>
  </si>
  <si>
    <t>A monoline insurance company writes business in one state. The state has experienced significant increases in insurance costs. In an effort to reduce costs, the state's government passes legislative reforms effective January 1, 2013, which impacts all outstanding and future reported insurance claims.</t>
  </si>
  <si>
    <t>The legislative reforms were expected to have the following impacts:</t>
  </si>
  <si>
    <t>• Reduce the amount of time claims remained open.</t>
  </si>
  <si>
    <t>• Reduce the average annual inflation by half of what it was prior to the reforms.</t>
  </si>
  <si>
    <t>The following information is available for the insurance company as of December 31, 2013:</t>
  </si>
  <si>
    <t>Discuss whether or not each of the legislative reform impacts has occurred.</t>
  </si>
  <si>
    <t>Cumulative Paid Claims as of (months)</t>
  </si>
  <si>
    <t>Cumulative Closed Claim Counts as of (months)</t>
  </si>
  <si>
    <t>Incremental Closed Claim Counts as of (months)</t>
  </si>
  <si>
    <t>Ultimate Claim Counts</t>
  </si>
  <si>
    <t>On-Level Earned Premium</t>
  </si>
  <si>
    <t>Reported Claims</t>
  </si>
  <si>
    <t>Expected Claims Ratio</t>
  </si>
  <si>
    <t>Calculate the IBNR for accident year 2013 using the Benktander technique.</t>
  </si>
  <si>
    <t>The Benktander technique can be viewed as a credibility weighting of other common techniques. Identify these
techniques.</t>
  </si>
  <si>
    <t>The following information is available for an insurance company:</t>
  </si>
  <si>
    <t>Cumulative Paid Claims ($000) as of (months)</t>
  </si>
  <si>
    <t>Closed Claim Counts (000) as of (months)</t>
  </si>
  <si>
    <t>Case Outstanding ($000) as of (months)</t>
  </si>
  <si>
    <t>Open Claim Counts (000) as of (months)</t>
  </si>
  <si>
    <t>Projected Ultimate Claim Counts (000)</t>
  </si>
  <si>
    <t>The interpolation of cumulative paid claims (in $000s) by accident year (AV) is as follows:</t>
  </si>
  <si>
    <t>Closed Claim Counts</t>
  </si>
  <si>
    <t>AY 2010</t>
  </si>
  <si>
    <t>AY 2011</t>
  </si>
  <si>
    <t>AY 2012</t>
  </si>
  <si>
    <t>• The selected annual severity trend rate for all maturities is 5%.</t>
  </si>
  <si>
    <t>• Use an all-year simple average to determine age-to-age claim development factors.</t>
  </si>
  <si>
    <t>• There is no development beyond 48 months.</t>
  </si>
  <si>
    <t>Given the following information for an insurance company:</t>
  </si>
  <si>
    <t>Using the data, determine the structure of the company's reinsurance program.</t>
  </si>
  <si>
    <t>Estimate the ceded IBNR for accident year 2013.</t>
  </si>
  <si>
    <t>12 Months</t>
  </si>
  <si>
    <t>24 Months</t>
  </si>
  <si>
    <t>36 Months</t>
  </si>
  <si>
    <t>48 Months</t>
  </si>
  <si>
    <t>Gross Cumulative Reported Claims ($000)</t>
  </si>
  <si>
    <t>• Assume no further development after 48 months.</t>
  </si>
  <si>
    <t>Net Cumulative Reported Claims ($000)</t>
  </si>
  <si>
    <t>The following information is available for accident year 2013 as of December 31, 2013:</t>
  </si>
  <si>
    <t>• Selected ultimate claims= $5,000.</t>
  </si>
  <si>
    <t>• Reported claims = $3,000.</t>
  </si>
  <si>
    <t>• Selected cumulative development factor at 12 months = 6.67.</t>
  </si>
  <si>
    <t>• Selected cumulative development factor at 24 months = 2.86.</t>
  </si>
  <si>
    <t>Calculate cumulative expected reported claims as of July 31 , 2014, using linear interpolation.</t>
  </si>
  <si>
    <t>• Reported claims = $20,000.</t>
  </si>
  <si>
    <t>• Paid claims = $5,000.</t>
  </si>
  <si>
    <t>• Initial expected claims as of the beginning of the accident year= $100,000.</t>
  </si>
  <si>
    <t>• 12-month age-to-ultimate factor for reported claims = 8.000.</t>
  </si>
  <si>
    <t>• 12-month age-to-ultimate factor for paid claims = 20.000.</t>
  </si>
  <si>
    <t>Estimate IBNR for accident year 2013 as of December 31, 2013 using the paid Bornhuetter-Ferguson technique.</t>
  </si>
  <si>
    <t>Calendar Year</t>
  </si>
  <si>
    <t>Paid ULAE</t>
  </si>
  <si>
    <t>• The actuary has selected a 24-month cumulative paid claim development factor of 1.25.</t>
  </si>
  <si>
    <t>• The initial expected claims for accident year 2013 are $31,500.</t>
  </si>
  <si>
    <t>• Case outstanding for accident year 2013 as of December 31, 2013 is $5,720.</t>
  </si>
  <si>
    <t>Company A intends to charge the true cost for High Risk insureds, and is evaluating two different prices for Low Risk insureds: $130 or $140. Company B charges $150 for all risks.</t>
  </si>
  <si>
    <t>Calculate the indicated average rate using the premium-based projection method for determining expense provisions.</t>
  </si>
  <si>
    <t>Assume the historical average premium per exposure on which the selected expense provisions are based is $675. Discuss whether the result calculated in part b. above is excessive or inadequate.</t>
  </si>
  <si>
    <t>A personal auto insurer has a highly-refined classification rating plan. In the calculation of a rate level indication for this insurer, fully assess the use of the following methods to adjust premium to current rate level:</t>
  </si>
  <si>
    <t>Assuming no changes to claim frequency, calculate the combined percent impact of both the compensation rate and maximum benefit changes to the average weekly expected claim benefit</t>
  </si>
  <si>
    <t>Describe the ultimate impact on the distribution of risks and each company's profitability if Company B does not adjust its strategy.</t>
  </si>
  <si>
    <t>Determine which of the two rates Company A should charge the Low Risk insureds to maximize profits, assuming Company B does not adjust its price.</t>
  </si>
  <si>
    <t>An insurance market with a fixed number of insureds consists of two insurers - Company A and Company B. Company A has identified a new potential rating variable to segment its risks, consisting of High Risk and Low Risk.</t>
  </si>
  <si>
    <t>An actuary performed an analysis of a products liability class plan using a Generalized Linear Model (GLM) for the first time on this book of business. The insureds are categorized by hazard classes A through G. The following graph shows claim frequency and exposure data by hazard class.</t>
  </si>
  <si>
    <t>Territory 1 has a high percentage of low-value homes relative to territories 2 and 3. Describe a possible distortion to the indicated territory 1 relativity resulting from the distribution of home values.</t>
  </si>
  <si>
    <t>Assume that $1,000,000 of the loss in territory 2 came from a single loss. Discuss an appropriate adjustment to the analysis.</t>
  </si>
  <si>
    <t>Calculate the credibility-weighted indicated non-catastrophe relativity to the base for each territory using the pure premium method.</t>
  </si>
  <si>
    <t>Use the triangles produced in part a. above to generate one additional triangle to show that an operational change took place during the experience period. Identify and briefly describe an operational change consistent with the data.</t>
  </si>
  <si>
    <t>Assuming the closure rates and inflation observed during calendar year 2013 continue, use a frequency-severity approach to estimate unpaid claims for accident year 2013.</t>
  </si>
  <si>
    <t>For each situation below an insurer uses the reported development technique based on its historical accident year data to set reserves. For each situation: 
i. Discuss the effect on estimated ultimate claims and
ii. Identify either an alternate technique or an adjustment to the reported development technique to improve the estimate, if necessary.</t>
  </si>
  <si>
    <t>At the beginning of the year, the company began offering a general liability product covering losses in excess of its basic limits.</t>
  </si>
  <si>
    <t>The company had historically stable writings, but undertakes an advertising initiative in the second quarter and increases its premium volume written through the end of the year by 300%.</t>
  </si>
  <si>
    <t>Mid-year the company institutes a new policy for setting case outstanding for open claims, in which case outstanding is set at policy limits.</t>
  </si>
  <si>
    <t>Calculate an estimate of ultimate claims for accident year 2013 utilizing the reported Berquist-Sherman method with adjustments reflecting changes in both case outstanding and claim settlement rates.</t>
  </si>
  <si>
    <t>Describe why linear interpolation may not be appropriate for estimating the expected reported claims for an immature accident year.</t>
  </si>
  <si>
    <t>Estimate unpaid ULAE for accident year 2013 as of December 31, 2013, using the classical technique and the results from part a. above.</t>
  </si>
  <si>
    <t>State the key assumptions of the classical technique, and briefly comment on the appropriateness of utilizing the classical technique in estimating unpaid ULAE for this company.</t>
  </si>
  <si>
    <t>Describe a refinement to the classical technique that can be used to derive a reasonable estimate of unpaid ULAE for this company.</t>
  </si>
  <si>
    <t>The following information is available for an insurance company that began writing business in 2010:</t>
  </si>
  <si>
    <t>An insurer's policyholders were exposed to a severe storm that occurred on December 1, 2013. As of December 31, 2013, the claims related to the storm have been recorded in the claims system, but payments on the claims have not yet been processed. The claim history does not include any severe storms.</t>
  </si>
  <si>
    <t>Identify a technique that will result in a reasonable estimate of ultimate claims. Calculate ultimate claims for accident year 2013 using the identified technique and briefly describe why the estimate is reasonable.</t>
  </si>
  <si>
    <t>Identify a technique that will overstate the estimate of ultimate claims. Calculate ultimate claims for accident year 2013 using the identified technique and briefly describe why the estimate is overstated.</t>
  </si>
  <si>
    <t>Identify a technique that will understate the estimate of ultimate claims. Calculate ultimate claims for accident year 2013 using the identified technique and briefly describe why the estimate is understated.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</si>
</sst>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_);[Red]\(&quot;$&quot;#,##0\)"/>
    <numFmt numFmtId="165" formatCode="_(* #,##0.00_);_(* \(#,##0.00\);_(* &quot;-&quot;??_);_(@_)"/>
    <numFmt numFmtId="166" formatCode="0.0%"/>
    <numFmt numFmtId="167" formatCode="[$-409]mmmm\ d\,\ yyyy;@"/>
    <numFmt numFmtId="168"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sz val="11"/>
      <name val="Calibri"/>
      <family val="2"/>
      <scheme val="minor"/>
    </font>
    <font>
      <sz val="10"/>
      <color rgb="FF000000"/>
      <name val="Times New Roman"/>
      <family val="1"/>
    </font>
    <font>
      <u/>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7" tint="0.59999389629810485"/>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2" fillId="0" borderId="0"/>
    <xf numFmtId="165" fontId="1" fillId="0" borderId="0" applyFont="0" applyFill="0" applyBorder="0" applyAlignment="0" applyProtection="0"/>
  </cellStyleXfs>
  <cellXfs count="86">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1" xfId="0" applyFont="1" applyFill="1" applyBorder="1" applyAlignment="1" applyProtection="1">
      <alignment horizontal="center"/>
      <protection locked="0"/>
    </xf>
    <xf numFmtId="166" fontId="2" fillId="0" borderId="0" xfId="1" applyNumberFormat="1" applyFont="1" applyAlignment="1">
      <alignment horizontal="center"/>
    </xf>
    <xf numFmtId="0" fontId="2" fillId="2" borderId="2" xfId="0" applyFont="1" applyFill="1" applyBorder="1" applyAlignment="1">
      <alignment horizontal="center"/>
    </xf>
    <xf numFmtId="0" fontId="4" fillId="2" borderId="5" xfId="0" applyFont="1" applyFill="1" applyBorder="1" applyAlignment="1">
      <alignment horizontal="center"/>
    </xf>
    <xf numFmtId="0" fontId="5" fillId="2" borderId="5" xfId="0" applyFont="1" applyFill="1" applyBorder="1" applyAlignment="1">
      <alignment horizontal="center"/>
    </xf>
    <xf numFmtId="0" fontId="0" fillId="0" borderId="10" xfId="0" applyBorder="1" applyAlignment="1">
      <alignment horizontal="center"/>
    </xf>
    <xf numFmtId="2" fontId="0" fillId="0" borderId="10" xfId="0" applyNumberFormat="1" applyBorder="1" applyAlignment="1">
      <alignment horizontal="center"/>
    </xf>
    <xf numFmtId="0" fontId="0" fillId="0" borderId="0" xfId="0" applyAlignment="1">
      <alignment horizontal="centerContinuous"/>
    </xf>
    <xf numFmtId="0" fontId="2" fillId="0" borderId="0" xfId="0" applyFont="1" applyAlignment="1">
      <alignment horizontal="right"/>
    </xf>
    <xf numFmtId="0" fontId="7" fillId="0" borderId="10" xfId="2" applyBorder="1" applyAlignment="1">
      <alignment horizontal="center"/>
    </xf>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7" fillId="0" borderId="10" xfId="2" quotePrefix="1" applyBorder="1" applyAlignment="1">
      <alignment horizontal="center"/>
    </xf>
    <xf numFmtId="0" fontId="0" fillId="0" borderId="12" xfId="0" applyBorder="1" applyAlignment="1">
      <alignment horizontal="left"/>
    </xf>
    <xf numFmtId="0" fontId="0" fillId="0" borderId="13" xfId="0" applyBorder="1" applyAlignment="1">
      <alignment horizontal="left"/>
    </xf>
    <xf numFmtId="2" fontId="0" fillId="0" borderId="11" xfId="0" applyNumberFormat="1" applyBorder="1" applyAlignment="1">
      <alignment horizontal="center"/>
    </xf>
    <xf numFmtId="2" fontId="2" fillId="0" borderId="1" xfId="0" applyNumberFormat="1" applyFont="1" applyBorder="1" applyAlignment="1">
      <alignment horizontal="center"/>
    </xf>
    <xf numFmtId="0" fontId="0" fillId="2" borderId="3" xfId="0" applyFill="1" applyBorder="1"/>
    <xf numFmtId="0" fontId="0" fillId="0" borderId="0" xfId="0" applyProtection="1">
      <protection locked="0"/>
    </xf>
    <xf numFmtId="0" fontId="0" fillId="2" borderId="5" xfId="0" applyFill="1" applyBorder="1"/>
    <xf numFmtId="0" fontId="0" fillId="2" borderId="5" xfId="0" applyFill="1" applyBorder="1" applyAlignment="1">
      <alignment horizontal="center"/>
    </xf>
    <xf numFmtId="0" fontId="2" fillId="2" borderId="3"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0" fillId="2" borderId="5" xfId="0" applyFill="1" applyBorder="1" applyProtection="1">
      <protection locked="0"/>
    </xf>
    <xf numFmtId="0" fontId="0" fillId="2" borderId="7" xfId="0" applyFill="1" applyBorder="1" applyProtection="1">
      <protection locked="0"/>
    </xf>
    <xf numFmtId="0" fontId="11" fillId="0" borderId="0" xfId="0" applyFont="1" applyProtection="1">
      <protection locked="0"/>
    </xf>
    <xf numFmtId="0" fontId="0" fillId="0" borderId="0" xfId="0" quotePrefix="1"/>
    <xf numFmtId="0" fontId="11" fillId="2" borderId="0" xfId="0" applyFont="1" applyFill="1" applyAlignment="1">
      <alignment horizontal="left"/>
    </xf>
    <xf numFmtId="0" fontId="0" fillId="2" borderId="0" xfId="0" applyFill="1" applyAlignment="1">
      <alignment horizontal="left"/>
    </xf>
    <xf numFmtId="0" fontId="0" fillId="2" borderId="6" xfId="0" applyFill="1" applyBorder="1" applyAlignment="1">
      <alignment horizontal="left"/>
    </xf>
    <xf numFmtId="0" fontId="11" fillId="2" borderId="6" xfId="0" applyFont="1" applyFill="1" applyBorder="1" applyAlignment="1">
      <alignment horizontal="left"/>
    </xf>
    <xf numFmtId="0" fontId="11" fillId="2" borderId="0" xfId="0" applyFont="1" applyFill="1" applyAlignment="1" applyProtection="1">
      <alignment horizontal="left"/>
      <protection locked="0"/>
    </xf>
    <xf numFmtId="0" fontId="11" fillId="2" borderId="6" xfId="0" applyFont="1" applyFill="1" applyBorder="1" applyAlignment="1" applyProtection="1">
      <alignment horizontal="left"/>
      <protection locked="0"/>
    </xf>
    <xf numFmtId="0" fontId="11" fillId="2" borderId="8" xfId="0" applyFont="1" applyFill="1" applyBorder="1" applyAlignment="1" applyProtection="1">
      <alignment horizontal="left"/>
      <protection locked="0"/>
    </xf>
    <xf numFmtId="0" fontId="11" fillId="2" borderId="9" xfId="0" applyFont="1" applyFill="1" applyBorder="1" applyAlignment="1" applyProtection="1">
      <alignment horizontal="left"/>
      <protection locked="0"/>
    </xf>
    <xf numFmtId="0" fontId="7" fillId="2" borderId="4" xfId="2" applyFill="1" applyBorder="1" applyAlignment="1">
      <alignment horizontal="right"/>
    </xf>
    <xf numFmtId="0" fontId="11" fillId="2" borderId="0" xfId="0" applyFont="1" applyFill="1" applyAlignment="1">
      <alignment horizontal="left" wrapText="1"/>
    </xf>
    <xf numFmtId="0" fontId="11" fillId="2" borderId="0" xfId="0" applyFont="1" applyFill="1" applyAlignment="1">
      <alignment horizontal="center"/>
    </xf>
    <xf numFmtId="0" fontId="11" fillId="2" borderId="14" xfId="0" applyFont="1" applyFill="1" applyBorder="1" applyAlignment="1">
      <alignment horizontal="center"/>
    </xf>
    <xf numFmtId="167" fontId="11" fillId="2" borderId="14" xfId="0" applyNumberFormat="1" applyFont="1" applyFill="1" applyBorder="1" applyAlignment="1">
      <alignment horizontal="center"/>
    </xf>
    <xf numFmtId="0" fontId="11" fillId="2" borderId="0" xfId="0" applyFont="1" applyFill="1" applyAlignment="1">
      <alignment wrapText="1"/>
    </xf>
    <xf numFmtId="0" fontId="11" fillId="2" borderId="0" xfId="0" applyFont="1" applyFill="1"/>
    <xf numFmtId="9" fontId="11" fillId="2" borderId="14" xfId="0" applyNumberFormat="1" applyFont="1" applyFill="1" applyBorder="1" applyAlignment="1">
      <alignment horizontal="center"/>
    </xf>
    <xf numFmtId="0" fontId="11" fillId="2" borderId="14" xfId="0" applyFont="1" applyFill="1" applyBorder="1" applyAlignment="1">
      <alignment horizontal="center" wrapText="1"/>
    </xf>
    <xf numFmtId="2" fontId="11" fillId="2" borderId="14" xfId="0" applyNumberFormat="1" applyFont="1" applyFill="1" applyBorder="1" applyAlignment="1">
      <alignment horizontal="center"/>
    </xf>
    <xf numFmtId="0" fontId="11" fillId="2" borderId="14" xfId="0" quotePrefix="1" applyFont="1" applyFill="1" applyBorder="1" applyAlignment="1">
      <alignment horizontal="center"/>
    </xf>
    <xf numFmtId="3" fontId="11" fillId="2" borderId="14" xfId="0" applyNumberFormat="1" applyFont="1" applyFill="1" applyBorder="1" applyAlignment="1">
      <alignment horizontal="center"/>
    </xf>
    <xf numFmtId="166" fontId="11" fillId="2" borderId="14" xfId="0" applyNumberFormat="1" applyFont="1" applyFill="1" applyBorder="1" applyAlignment="1">
      <alignment horizontal="center"/>
    </xf>
    <xf numFmtId="164" fontId="11" fillId="2" borderId="14" xfId="0" applyNumberFormat="1" applyFont="1" applyFill="1" applyBorder="1" applyAlignment="1">
      <alignment horizontal="center"/>
    </xf>
    <xf numFmtId="15" fontId="11" fillId="2" borderId="14" xfId="0" quotePrefix="1" applyNumberFormat="1" applyFont="1" applyFill="1" applyBorder="1" applyAlignment="1">
      <alignment horizontal="center"/>
    </xf>
    <xf numFmtId="168" fontId="11" fillId="2" borderId="14" xfId="0" applyNumberFormat="1" applyFont="1" applyFill="1" applyBorder="1" applyAlignment="1">
      <alignment horizontal="center"/>
    </xf>
    <xf numFmtId="0" fontId="5" fillId="2" borderId="5" xfId="0" applyFont="1" applyFill="1" applyBorder="1" applyAlignment="1">
      <alignment horizontal="center" wrapText="1"/>
    </xf>
    <xf numFmtId="0" fontId="11" fillId="2" borderId="6" xfId="0" applyFont="1" applyFill="1" applyBorder="1" applyAlignment="1">
      <alignment horizontal="left" wrapText="1"/>
    </xf>
    <xf numFmtId="0" fontId="11" fillId="0" borderId="0" xfId="0" applyFont="1" applyAlignment="1" applyProtection="1">
      <alignment wrapText="1"/>
      <protection locked="0"/>
    </xf>
    <xf numFmtId="0" fontId="0" fillId="0" borderId="0" xfId="0" applyAlignment="1" applyProtection="1">
      <alignment wrapText="1"/>
      <protection locked="0"/>
    </xf>
    <xf numFmtId="0" fontId="0" fillId="2" borderId="14" xfId="0" applyFill="1" applyBorder="1" applyAlignment="1">
      <alignment horizontal="center"/>
    </xf>
    <xf numFmtId="0" fontId="0" fillId="2" borderId="14" xfId="0" applyFill="1" applyBorder="1" applyAlignment="1">
      <alignment horizontal="center" wrapText="1"/>
    </xf>
    <xf numFmtId="164" fontId="0" fillId="2" borderId="14" xfId="0" applyNumberFormat="1" applyFill="1" applyBorder="1" applyAlignment="1">
      <alignment horizontal="center"/>
    </xf>
    <xf numFmtId="0" fontId="0" fillId="2" borderId="0" xfId="0" applyFill="1" applyAlignment="1">
      <alignment horizontal="left" wrapText="1"/>
    </xf>
    <xf numFmtId="9" fontId="0" fillId="2" borderId="14" xfId="0" applyNumberFormat="1" applyFill="1" applyBorder="1" applyAlignment="1">
      <alignment horizontal="center"/>
    </xf>
    <xf numFmtId="3" fontId="11" fillId="2" borderId="14" xfId="0" applyNumberFormat="1" applyFont="1" applyFill="1" applyBorder="1" applyAlignment="1">
      <alignment horizontal="center" wrapText="1"/>
    </xf>
    <xf numFmtId="0" fontId="13" fillId="2" borderId="0" xfId="0" applyFont="1" applyFill="1" applyAlignment="1">
      <alignment horizontal="center"/>
    </xf>
    <xf numFmtId="164" fontId="11" fillId="2" borderId="0" xfId="0" applyNumberFormat="1" applyFont="1" applyFill="1" applyAlignment="1">
      <alignment horizontal="center"/>
    </xf>
    <xf numFmtId="0" fontId="13" fillId="2" borderId="0" xfId="0" applyFont="1" applyFill="1" applyAlignment="1">
      <alignment horizontal="center" wrapText="1"/>
    </xf>
    <xf numFmtId="3" fontId="11" fillId="2" borderId="0" xfId="0" applyNumberFormat="1" applyFont="1" applyFill="1" applyAlignment="1">
      <alignment horizontal="center"/>
    </xf>
    <xf numFmtId="2" fontId="11" fillId="2" borderId="0" xfId="0" applyNumberFormat="1" applyFont="1" applyFill="1" applyAlignment="1">
      <alignment horizontal="center"/>
    </xf>
    <xf numFmtId="10" fontId="11" fillId="2" borderId="0" xfId="0" applyNumberFormat="1" applyFont="1" applyFill="1" applyAlignment="1">
      <alignment horizontal="center"/>
    </xf>
    <xf numFmtId="0" fontId="13" fillId="2" borderId="0" xfId="0" applyFont="1" applyFill="1" applyAlignment="1">
      <alignment horizontal="center" vertical="center"/>
    </xf>
    <xf numFmtId="0" fontId="11" fillId="2" borderId="14" xfId="0" applyFont="1" applyFill="1" applyBorder="1" applyAlignment="1">
      <alignment horizontal="center" vertical="center" wrapText="1"/>
    </xf>
    <xf numFmtId="1" fontId="11" fillId="2" borderId="0" xfId="4" applyNumberFormat="1" applyFont="1" applyFill="1" applyAlignment="1">
      <alignment horizontal="center"/>
    </xf>
    <xf numFmtId="0" fontId="2" fillId="0" borderId="0" xfId="0" applyFont="1" applyAlignment="1">
      <alignment horizontal="center" wrapText="1"/>
    </xf>
    <xf numFmtId="0" fontId="11" fillId="2" borderId="0" xfId="0" applyFont="1" applyFill="1" applyAlignment="1">
      <alignment horizontal="left" wrapText="1"/>
    </xf>
    <xf numFmtId="0" fontId="7" fillId="2" borderId="3" xfId="2" quotePrefix="1" applyFill="1" applyBorder="1" applyAlignment="1" applyProtection="1">
      <alignment horizontal="right"/>
    </xf>
    <xf numFmtId="0" fontId="7" fillId="2" borderId="4" xfId="2" applyFill="1" applyBorder="1" applyAlignment="1">
      <alignment horizontal="right"/>
    </xf>
    <xf numFmtId="0" fontId="11" fillId="2" borderId="0" xfId="0" applyFont="1" applyFill="1" applyAlignment="1">
      <alignment horizontal="left" vertical="top" wrapText="1"/>
    </xf>
    <xf numFmtId="0" fontId="11" fillId="2" borderId="14" xfId="0" applyFont="1" applyFill="1" applyBorder="1" applyAlignment="1">
      <alignment horizontal="center"/>
    </xf>
    <xf numFmtId="0" fontId="0" fillId="2" borderId="14" xfId="0" applyFill="1" applyBorder="1" applyAlignment="1">
      <alignment horizontal="center"/>
    </xf>
    <xf numFmtId="0" fontId="0" fillId="2" borderId="14" xfId="0" applyFill="1" applyBorder="1" applyAlignment="1">
      <alignment horizontal="center" wrapText="1"/>
    </xf>
    <xf numFmtId="0" fontId="13" fillId="2" borderId="0" xfId="0" applyFont="1" applyFill="1" applyAlignment="1">
      <alignment horizontal="center"/>
    </xf>
    <xf numFmtId="0" fontId="11" fillId="2" borderId="0" xfId="0" applyFont="1" applyFill="1" applyAlignment="1">
      <alignment horizontal="left"/>
    </xf>
  </cellXfs>
  <cellStyles count="5">
    <cellStyle name="Comma" xfId="4" builtinId="3"/>
    <cellStyle name="Hyperlink" xfId="2" builtinId="8"/>
    <cellStyle name="Normal" xfId="0" builtinId="0"/>
    <cellStyle name="Normal 2" xfId="3"/>
    <cellStyle name="Percent" xfId="1" builtinId="5"/>
  </cellStyles>
  <dxfs count="84">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189230</xdr:colOff>
      <xdr:row>4</xdr:row>
      <xdr:rowOff>8044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75660" cy="7501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304800</xdr:colOff>
      <xdr:row>6</xdr:row>
      <xdr:rowOff>38100</xdr:rowOff>
    </xdr:from>
    <xdr:to>
      <xdr:col>6</xdr:col>
      <xdr:colOff>520700</xdr:colOff>
      <xdr:row>23</xdr:row>
      <xdr:rowOff>71991</xdr:rowOff>
    </xdr:to>
    <xdr:pic>
      <xdr:nvPicPr>
        <xdr:cNvPr id="2" name="Picture 1">
          <a:extLst>
            <a:ext uri="{FF2B5EF4-FFF2-40B4-BE49-F238E27FC236}">
              <a16:creationId xmlns:a16="http://schemas.microsoft.com/office/drawing/2014/main" xmlns="" id="{1D01644B-EDE9-F801-9F5C-DE8F7160EAFB}"/>
            </a:ext>
          </a:extLst>
        </xdr:cNvPr>
        <xdr:cNvPicPr>
          <a:picLocks noChangeAspect="1"/>
        </xdr:cNvPicPr>
      </xdr:nvPicPr>
      <xdr:blipFill>
        <a:blip xmlns:r="http://schemas.openxmlformats.org/officeDocument/2006/relationships" r:embed="rId1"/>
        <a:stretch>
          <a:fillRect/>
        </a:stretch>
      </xdr:blipFill>
      <xdr:spPr>
        <a:xfrm>
          <a:off x="1003300" y="1257300"/>
          <a:ext cx="5892800" cy="34882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28"/>
  <sheetViews>
    <sheetView tabSelected="1" workbookViewId="0"/>
  </sheetViews>
  <sheetFormatPr defaultColWidth="8.85546875" defaultRowHeight="15" x14ac:dyDescent="0.25"/>
  <cols>
    <col min="12" max="12" width="10.7109375" customWidth="1"/>
    <col min="13" max="13" width="12.42578125" customWidth="1"/>
  </cols>
  <sheetData>
    <row r="6" spans="1:13" ht="21" x14ac:dyDescent="0.35">
      <c r="A6" s="16" t="s">
        <v>15</v>
      </c>
      <c r="B6" s="16"/>
      <c r="C6" s="16"/>
      <c r="D6" s="16"/>
      <c r="E6" s="16"/>
      <c r="F6" s="16"/>
      <c r="G6" s="16"/>
      <c r="H6" s="16"/>
      <c r="I6" s="16"/>
      <c r="J6" s="16"/>
      <c r="K6" s="16"/>
      <c r="L6" s="16"/>
      <c r="M6" s="16"/>
    </row>
    <row r="8" spans="1:13" x14ac:dyDescent="0.25">
      <c r="A8" t="s">
        <v>16</v>
      </c>
    </row>
    <row r="10" spans="1:13" x14ac:dyDescent="0.25">
      <c r="A10" t="s">
        <v>17</v>
      </c>
    </row>
    <row r="12" spans="1:13" x14ac:dyDescent="0.25">
      <c r="A12" t="s">
        <v>18</v>
      </c>
    </row>
    <row r="14" spans="1:13" x14ac:dyDescent="0.25">
      <c r="A14" t="s">
        <v>19</v>
      </c>
    </row>
    <row r="15" spans="1:13" x14ac:dyDescent="0.25">
      <c r="A15" t="s">
        <v>20</v>
      </c>
    </row>
    <row r="17" spans="1:13" x14ac:dyDescent="0.25">
      <c r="A17" t="s">
        <v>21</v>
      </c>
    </row>
    <row r="18" spans="1:13" x14ac:dyDescent="0.25">
      <c r="A18" t="s">
        <v>26</v>
      </c>
    </row>
    <row r="19" spans="1:13" x14ac:dyDescent="0.25">
      <c r="A19" t="s">
        <v>27</v>
      </c>
    </row>
    <row r="20" spans="1:13" ht="15.75" thickBot="1" x14ac:dyDescent="0.3"/>
    <row r="21" spans="1:13" ht="15.75" thickBot="1" x14ac:dyDescent="0.3">
      <c r="A21" t="s">
        <v>25</v>
      </c>
      <c r="M21" s="5"/>
    </row>
    <row r="23" spans="1:13" x14ac:dyDescent="0.25">
      <c r="A23" t="s">
        <v>22</v>
      </c>
    </row>
    <row r="25" spans="1:13" x14ac:dyDescent="0.25">
      <c r="A25" t="s">
        <v>23</v>
      </c>
    </row>
    <row r="26" spans="1:13" x14ac:dyDescent="0.25">
      <c r="A26" t="s">
        <v>24</v>
      </c>
    </row>
    <row r="28" spans="1:13" ht="15.75" x14ac:dyDescent="0.25">
      <c r="A28" s="17" t="s">
        <v>28</v>
      </c>
      <c r="B28" s="12"/>
      <c r="C28" s="12"/>
      <c r="D28" s="12"/>
      <c r="E28" s="12"/>
      <c r="F28" s="12"/>
      <c r="G28" s="12"/>
      <c r="H28" s="12"/>
      <c r="I28" s="12"/>
      <c r="J28" s="12"/>
      <c r="K28" s="12"/>
      <c r="L28" s="12"/>
      <c r="M28"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31"/>
  <sheetViews>
    <sheetView zoomScaleNormal="100" workbookViewId="0">
      <selection activeCell="A8" sqref="A8"/>
    </sheetView>
  </sheetViews>
  <sheetFormatPr defaultColWidth="8.85546875" defaultRowHeight="15" x14ac:dyDescent="0.25"/>
  <cols>
    <col min="1" max="1" width="9.7109375" customWidth="1"/>
    <col min="2" max="2" width="10.42578125" customWidth="1"/>
    <col min="3" max="9" width="6.7109375" customWidth="1"/>
    <col min="10" max="10" width="14.140625" bestFit="1" customWidth="1"/>
    <col min="11" max="11" width="2.7109375" customWidth="1"/>
    <col min="12" max="12" width="12.7109375" customWidth="1"/>
    <col min="13" max="19" width="6.7109375" customWidth="1"/>
  </cols>
  <sheetData>
    <row r="1" spans="1:22" ht="15.75" thickBot="1" x14ac:dyDescent="0.3"/>
    <row r="2" spans="1:22" ht="15" customHeight="1" thickBot="1" x14ac:dyDescent="0.3">
      <c r="L2" s="19" t="s">
        <v>30</v>
      </c>
      <c r="M2" s="22">
        <f t="array" ref="M2">IF(SUM(IF(M8:S31="",0,1))=0,"",SUM(M8:S31))</f>
        <v>0</v>
      </c>
      <c r="O2" s="13" t="s">
        <v>14</v>
      </c>
      <c r="P2" s="6">
        <f>IF(M2="","",M2/M3)</f>
        <v>0</v>
      </c>
    </row>
    <row r="3" spans="1:22" x14ac:dyDescent="0.25">
      <c r="L3" s="20" t="s">
        <v>31</v>
      </c>
      <c r="M3" s="21">
        <f>SUM(B8:B31)</f>
        <v>58.25</v>
      </c>
    </row>
    <row r="5" spans="1:22" ht="23.25" x14ac:dyDescent="0.35">
      <c r="A5" s="15" t="s">
        <v>32</v>
      </c>
      <c r="B5" s="12"/>
      <c r="C5" s="12"/>
      <c r="D5" s="12"/>
      <c r="E5" s="12"/>
      <c r="F5" s="12"/>
      <c r="G5" s="12"/>
      <c r="H5" s="12"/>
      <c r="I5" s="12"/>
      <c r="J5" s="12"/>
      <c r="K5" s="12"/>
      <c r="L5" s="12"/>
      <c r="M5" s="12"/>
      <c r="N5" s="12"/>
      <c r="O5" s="12"/>
      <c r="P5" s="12"/>
      <c r="Q5" s="12"/>
      <c r="R5" s="12"/>
      <c r="S5" s="12"/>
    </row>
    <row r="6" spans="1:22" ht="15.75" x14ac:dyDescent="0.25">
      <c r="A6" s="1"/>
      <c r="B6" s="76" t="s">
        <v>9</v>
      </c>
      <c r="C6" s="2" t="s">
        <v>1</v>
      </c>
      <c r="D6" s="2"/>
      <c r="E6" s="2"/>
      <c r="F6" s="2"/>
      <c r="G6" s="2"/>
      <c r="H6" s="2"/>
      <c r="I6" s="2"/>
      <c r="J6" s="1"/>
      <c r="L6" s="4" t="s">
        <v>11</v>
      </c>
      <c r="M6" s="2" t="s">
        <v>1</v>
      </c>
      <c r="N6" s="2"/>
      <c r="O6" s="2"/>
      <c r="P6" s="2"/>
      <c r="Q6" s="2"/>
      <c r="R6" s="2"/>
      <c r="S6" s="2"/>
    </row>
    <row r="7" spans="1:22" x14ac:dyDescent="0.25">
      <c r="A7" s="3" t="s">
        <v>0</v>
      </c>
      <c r="B7" s="76"/>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2" x14ac:dyDescent="0.25">
      <c r="A8" s="14">
        <v>1</v>
      </c>
      <c r="B8" s="11">
        <f>SUM(C8:I8)</f>
        <v>2</v>
      </c>
      <c r="C8" s="11">
        <v>0.5</v>
      </c>
      <c r="D8" s="11">
        <v>0.5</v>
      </c>
      <c r="E8" s="11">
        <v>0.25</v>
      </c>
      <c r="F8" s="11">
        <v>0.25</v>
      </c>
      <c r="G8" s="11">
        <v>0.5</v>
      </c>
      <c r="H8" s="11"/>
      <c r="I8" s="11"/>
      <c r="J8" s="10" t="str">
        <f ca="1">INDIRECT("'"&amp;A8&amp;"'!B1")</f>
        <v>Incomplete</v>
      </c>
      <c r="L8" s="14">
        <f>A8</f>
        <v>1</v>
      </c>
      <c r="M8" s="11" cm="1">
        <f t="array" ref="M8">IFERROR(INDEX('1'!$A:$A,MATCH(M$7,'1'!$A:$A,FALSE)+2),"")</f>
        <v>0</v>
      </c>
      <c r="N8" s="11" cm="1">
        <f t="array" ref="N8">IFERROR(INDEX('1'!$A:$A,MATCH(N$7,'1'!$A:$A,FALSE)+2),"")</f>
        <v>0</v>
      </c>
      <c r="O8" s="11" cm="1">
        <f t="array" ref="O8">IFERROR(INDEX('1'!$A:$A,MATCH(O$7,'1'!$A:$A,FALSE)+2),"")</f>
        <v>0</v>
      </c>
      <c r="P8" s="11" cm="1">
        <f t="array" ref="P8">IFERROR(INDEX('1'!$A:$A,MATCH(P$7,'1'!$A:$A,FALSE)+2),"")</f>
        <v>0</v>
      </c>
      <c r="Q8" s="11" cm="1">
        <f t="array" ref="Q8">IFERROR(INDEX('1'!$A:$A,MATCH(Q$7,'1'!$A:$A,FALSE)+2),"")</f>
        <v>0</v>
      </c>
      <c r="R8" s="11" t="str" cm="1">
        <f t="array" ref="R8">IFERROR(INDEX('1'!$A:$A,MATCH(R$7,'1'!$A:$A,FALSE)+2),"")</f>
        <v/>
      </c>
      <c r="S8" s="11" t="str" cm="1">
        <f t="array" ref="S8">IFERROR(INDEX('1'!$A:$A,MATCH(S$7,'1'!$A:$A,FALSE)+2),"")</f>
        <v/>
      </c>
      <c r="V8" s="32"/>
    </row>
    <row r="9" spans="1:22" x14ac:dyDescent="0.25">
      <c r="A9" s="14">
        <v>2</v>
      </c>
      <c r="B9" s="11">
        <f t="shared" ref="B9:B31" si="0">SUM(C9:I9)</f>
        <v>1.5</v>
      </c>
      <c r="C9" s="11">
        <v>0.5</v>
      </c>
      <c r="D9" s="11">
        <v>0.5</v>
      </c>
      <c r="E9" s="11">
        <v>0.25</v>
      </c>
      <c r="F9" s="11">
        <v>0.25</v>
      </c>
      <c r="G9" s="11"/>
      <c r="H9" s="11"/>
      <c r="I9" s="11"/>
      <c r="J9" s="10" t="str">
        <f t="shared" ref="J9:J26" ca="1" si="1">INDIRECT("'"&amp;A9&amp;"'!B1")</f>
        <v>Incomplete</v>
      </c>
      <c r="L9" s="14">
        <f t="shared" ref="L9:L26" si="2">A9</f>
        <v>2</v>
      </c>
      <c r="M9" s="11" cm="1">
        <f t="array" ref="M9">IFERROR(INDEX('2'!$A:$A,MATCH(M$7,'2'!$A:$A,FALSE)+2),"")</f>
        <v>0</v>
      </c>
      <c r="N9" s="11" cm="1">
        <f t="array" ref="N9">IFERROR(INDEX('2'!$A:$A,MATCH(N$7,'2'!$A:$A,FALSE)+2),"")</f>
        <v>0</v>
      </c>
      <c r="O9" s="11" cm="1">
        <f t="array" ref="O9">IFERROR(INDEX('2'!$A:$A,MATCH(O$7,'2'!$A:$A,FALSE)+2),"")</f>
        <v>0</v>
      </c>
      <c r="P9" s="11" cm="1">
        <f t="array" ref="P9">IFERROR(INDEX('2'!$A:$A,MATCH(P$7,'2'!$A:$A,FALSE)+2),"")</f>
        <v>0</v>
      </c>
      <c r="Q9" s="11" t="str" cm="1">
        <f t="array" ref="Q9">IFERROR(INDEX('2'!$A:$A,MATCH(Q$7,'2'!$A:$A,FALSE)+2),"")</f>
        <v/>
      </c>
      <c r="R9" s="11" t="str" cm="1">
        <f t="array" ref="R9">IFERROR(INDEX('2'!$A:$A,MATCH(R$7,'2'!$A:$A,FALSE)+2),"")</f>
        <v/>
      </c>
      <c r="S9" s="11" t="str" cm="1">
        <f t="array" ref="S9">IFERROR(INDEX('2'!$A:$A,MATCH(S$7,'2'!$A:$A,FALSE)+2),"")</f>
        <v/>
      </c>
    </row>
    <row r="10" spans="1:22" x14ac:dyDescent="0.25">
      <c r="A10" s="14">
        <v>3</v>
      </c>
      <c r="B10" s="11">
        <f t="shared" si="0"/>
        <v>2</v>
      </c>
      <c r="C10" s="11">
        <v>2</v>
      </c>
      <c r="D10" s="11"/>
      <c r="E10" s="11"/>
      <c r="F10" s="11"/>
      <c r="G10" s="11"/>
      <c r="H10" s="11"/>
      <c r="I10" s="11"/>
      <c r="J10" s="10" t="str">
        <f t="shared" ca="1" si="1"/>
        <v>Incomplete</v>
      </c>
      <c r="L10" s="14">
        <f t="shared" si="2"/>
        <v>3</v>
      </c>
      <c r="M10" s="11" cm="1">
        <f t="array" ref="M10">IFERROR(INDEX('3'!$A:$A,MATCH(M$7,'3'!$A:$A,FALSE)+2),"")</f>
        <v>0</v>
      </c>
      <c r="N10" s="11" t="str" cm="1">
        <f t="array" ref="N10">IFERROR(INDEX('3'!$A:$A,MATCH(N$7,'3'!$A:$A,FALSE)+2),"")</f>
        <v/>
      </c>
      <c r="O10" s="11" t="str" cm="1">
        <f t="array" ref="O10">IFERROR(INDEX('3'!$A:$A,MATCH(O$7,'3'!$A:$A,FALSE)+2),"")</f>
        <v/>
      </c>
      <c r="P10" s="11" t="str" cm="1">
        <f t="array" ref="P10">IFERROR(INDEX('3'!$A:$A,MATCH(P$7,'3'!$A:$A,FALSE)+2),"")</f>
        <v/>
      </c>
      <c r="Q10" s="11" t="str" cm="1">
        <f t="array" ref="Q10">IFERROR(INDEX('3'!$A:$A,MATCH(Q$7,'3'!$A:$A,FALSE)+2),"")</f>
        <v/>
      </c>
      <c r="R10" s="11" t="str" cm="1">
        <f t="array" ref="R10">IFERROR(INDEX('3'!$A:$A,MATCH(R$7,'3'!$A:$A,FALSE)+2),"")</f>
        <v/>
      </c>
      <c r="S10" s="11" t="str" cm="1">
        <f t="array" ref="S10">IFERROR(INDEX('3'!$A:$A,MATCH(S$7,'3'!$A:$A,FALSE)+2),"")</f>
        <v/>
      </c>
    </row>
    <row r="11" spans="1:22" x14ac:dyDescent="0.25">
      <c r="A11" s="14">
        <v>4</v>
      </c>
      <c r="B11" s="11">
        <f t="shared" si="0"/>
        <v>1.5</v>
      </c>
      <c r="C11" s="11">
        <v>1</v>
      </c>
      <c r="D11" s="11">
        <v>0.5</v>
      </c>
      <c r="E11" s="11"/>
      <c r="F11" s="11"/>
      <c r="G11" s="11"/>
      <c r="H11" s="11"/>
      <c r="I11" s="11"/>
      <c r="J11" s="10" t="str">
        <f t="shared" ca="1" si="1"/>
        <v>Incomplete</v>
      </c>
      <c r="L11" s="14">
        <f t="shared" si="2"/>
        <v>4</v>
      </c>
      <c r="M11" s="11" cm="1">
        <f t="array" ref="M11">IFERROR(INDEX('4'!$A:$A,MATCH(M$7,'4'!$A:$A,FALSE)+2),"")</f>
        <v>0</v>
      </c>
      <c r="N11" s="11" cm="1">
        <f t="array" ref="N11">IFERROR(INDEX('4'!$A:$A,MATCH(N$7,'4'!$A:$A,FALSE)+2),"")</f>
        <v>0</v>
      </c>
      <c r="O11" s="11" t="str" cm="1">
        <f t="array" ref="O11">IFERROR(INDEX('4'!$A:$A,MATCH(O$7,'4'!$A:$A,FALSE)+2),"")</f>
        <v/>
      </c>
      <c r="P11" s="11" t="str" cm="1">
        <f t="array" ref="P11">IFERROR(INDEX('4'!$A:$A,MATCH(P$7,'4'!$A:$A,FALSE)+2),"")</f>
        <v/>
      </c>
      <c r="Q11" s="11" t="str" cm="1">
        <f t="array" ref="Q11">IFERROR(INDEX('4'!$A:$A,MATCH(Q$7,'4'!$A:$A,FALSE)+2),"")</f>
        <v/>
      </c>
      <c r="R11" s="11" t="str" cm="1">
        <f t="array" ref="R11">IFERROR(INDEX('4'!$A:$A,MATCH(R$7,'4'!$A:$A,FALSE)+2),"")</f>
        <v/>
      </c>
      <c r="S11" s="11" t="str" cm="1">
        <f t="array" ref="S11">IFERROR(INDEX('4'!$A:$A,MATCH(S$7,'4'!$A:$A,FALSE)+2),"")</f>
        <v/>
      </c>
    </row>
    <row r="12" spans="1:22" x14ac:dyDescent="0.25">
      <c r="A12" s="14">
        <v>5</v>
      </c>
      <c r="B12" s="11">
        <f t="shared" si="0"/>
        <v>3.25</v>
      </c>
      <c r="C12" s="11">
        <v>3.25</v>
      </c>
      <c r="D12" s="11"/>
      <c r="E12" s="11"/>
      <c r="F12" s="11"/>
      <c r="G12" s="11"/>
      <c r="H12" s="11"/>
      <c r="I12" s="11"/>
      <c r="J12" s="10" t="str">
        <f t="shared" ca="1" si="1"/>
        <v>Incomplete</v>
      </c>
      <c r="L12" s="14">
        <f t="shared" si="2"/>
        <v>5</v>
      </c>
      <c r="M12" s="11" cm="1">
        <f t="array" ref="M12">IFERROR(INDEX('5'!$A:$A,MATCH(M$7,'5'!$A:$A,FALSE)+2),"")</f>
        <v>0</v>
      </c>
      <c r="N12" s="11" t="str" cm="1">
        <f t="array" ref="N12">IFERROR(INDEX('5'!$A:$A,MATCH(N$7,'5'!$A:$A,FALSE)+2),"")</f>
        <v/>
      </c>
      <c r="O12" s="11" t="str" cm="1">
        <f t="array" ref="O12">IFERROR(INDEX('5'!$A:$A,MATCH(O$7,'5'!$A:$A,FALSE)+2),"")</f>
        <v/>
      </c>
      <c r="P12" s="11" t="str" cm="1">
        <f t="array" ref="P12">IFERROR(INDEX('5'!$A:$A,MATCH(P$7,'5'!$A:$A,FALSE)+2),"")</f>
        <v/>
      </c>
      <c r="Q12" s="11" t="str" cm="1">
        <f t="array" ref="Q12">IFERROR(INDEX('5'!$A:$A,MATCH(Q$7,'5'!$A:$A,FALSE)+2),"")</f>
        <v/>
      </c>
      <c r="R12" s="11" t="str" cm="1">
        <f t="array" ref="R12">IFERROR(INDEX('5'!$A:$A,MATCH(R$7,'5'!$A:$A,FALSE)+2),"")</f>
        <v/>
      </c>
      <c r="S12" s="11" t="str" cm="1">
        <f t="array" ref="S12">IFERROR(INDEX('5'!$A:$A,MATCH(S$7,'5'!$A:$A,FALSE)+2),"")</f>
        <v/>
      </c>
    </row>
    <row r="13" spans="1:22" x14ac:dyDescent="0.25">
      <c r="A13" s="14">
        <v>6</v>
      </c>
      <c r="B13" s="11">
        <f t="shared" si="0"/>
        <v>2.25</v>
      </c>
      <c r="C13" s="11">
        <v>0.5</v>
      </c>
      <c r="D13" s="11">
        <v>1</v>
      </c>
      <c r="E13" s="11">
        <v>0.75</v>
      </c>
      <c r="F13" s="11"/>
      <c r="G13" s="11"/>
      <c r="H13" s="11"/>
      <c r="I13" s="11"/>
      <c r="J13" s="10" t="str">
        <f t="shared" ca="1" si="1"/>
        <v>Incomplete</v>
      </c>
      <c r="L13" s="14">
        <f t="shared" si="2"/>
        <v>6</v>
      </c>
      <c r="M13" s="11" cm="1">
        <f t="array" ref="M13">IFERROR(INDEX('6'!$A:$A,MATCH(M$7,'6'!$A:$A,FALSE)+2),"")</f>
        <v>0</v>
      </c>
      <c r="N13" s="11" cm="1">
        <f t="array" ref="N13">IFERROR(INDEX('6'!$A:$A,MATCH(N$7,'6'!$A:$A,FALSE)+2),"")</f>
        <v>0</v>
      </c>
      <c r="O13" s="11" cm="1">
        <f t="array" ref="O13">IFERROR(INDEX('6'!$A:$A,MATCH(O$7,'6'!$A:$A,FALSE)+2),"")</f>
        <v>0</v>
      </c>
      <c r="P13" s="11" t="str" cm="1">
        <f t="array" ref="P13">IFERROR(INDEX('6'!$A:$A,MATCH(P$7,'6'!$A:$A,FALSE)+2),"")</f>
        <v/>
      </c>
      <c r="Q13" s="11" t="str" cm="1">
        <f t="array" ref="Q13">IFERROR(INDEX('6'!$A:$A,MATCH(Q$7,'6'!$A:$A,FALSE)+2),"")</f>
        <v/>
      </c>
      <c r="R13" s="11" t="str" cm="1">
        <f t="array" ref="R13">IFERROR(INDEX('6'!$A:$A,MATCH(R$7,'6'!$A:$A,FALSE)+2),"")</f>
        <v/>
      </c>
      <c r="S13" s="11" t="str" cm="1">
        <f t="array" ref="S13">IFERROR(INDEX('6'!$A:$A,MATCH(S$7,'6'!$A:$A,FALSE)+2),"")</f>
        <v/>
      </c>
    </row>
    <row r="14" spans="1:22" x14ac:dyDescent="0.25">
      <c r="A14" s="14">
        <v>7</v>
      </c>
      <c r="B14" s="11">
        <f t="shared" si="0"/>
        <v>2.5</v>
      </c>
      <c r="C14" s="11">
        <v>2.5</v>
      </c>
      <c r="D14" s="11"/>
      <c r="E14" s="11"/>
      <c r="F14" s="11"/>
      <c r="G14" s="11"/>
      <c r="H14" s="11"/>
      <c r="I14" s="11"/>
      <c r="J14" s="10" t="str">
        <f t="shared" ca="1" si="1"/>
        <v>Incomplete</v>
      </c>
      <c r="L14" s="14">
        <f t="shared" si="2"/>
        <v>7</v>
      </c>
      <c r="M14" s="11" cm="1">
        <f t="array" ref="M14">IFERROR(INDEX('7'!$A:$A,MATCH(M$7,'7'!$A:$A,FALSE)+2),"")</f>
        <v>0</v>
      </c>
      <c r="N14" s="11" t="str" cm="1">
        <f t="array" ref="N14">IFERROR(INDEX('7'!$A:$A,MATCH(N$7,'7'!$A:$A,FALSE)+2),"")</f>
        <v/>
      </c>
      <c r="O14" s="11" t="str" cm="1">
        <f t="array" ref="O14">IFERROR(INDEX('7'!$A:$A,MATCH(O$7,'7'!$A:$A,FALSE)+2),"")</f>
        <v/>
      </c>
      <c r="P14" s="11" t="str" cm="1">
        <f t="array" ref="P14">IFERROR(INDEX('7'!$A:$A,MATCH(P$7,'7'!$A:$A,FALSE)+2),"")</f>
        <v/>
      </c>
      <c r="Q14" s="11" t="str" cm="1">
        <f t="array" ref="Q14">IFERROR(INDEX('7'!$A:$A,MATCH(Q$7,'7'!$A:$A,FALSE)+2),"")</f>
        <v/>
      </c>
      <c r="R14" s="11" t="str" cm="1">
        <f t="array" ref="R14">IFERROR(INDEX('7'!$A:$A,MATCH(R$7,'7'!$A:$A,FALSE)+2),"")</f>
        <v/>
      </c>
      <c r="S14" s="11" t="str" cm="1">
        <f t="array" ref="S14">IFERROR(INDEX('7'!$A:$A,MATCH(S$7,'7'!$A:$A,FALSE)+2),"")</f>
        <v/>
      </c>
    </row>
    <row r="15" spans="1:22" x14ac:dyDescent="0.25">
      <c r="A15" s="14">
        <v>8</v>
      </c>
      <c r="B15" s="11">
        <f t="shared" si="0"/>
        <v>4.25</v>
      </c>
      <c r="C15" s="11">
        <v>1</v>
      </c>
      <c r="D15" s="11">
        <v>3.25</v>
      </c>
      <c r="E15" s="11"/>
      <c r="F15" s="11"/>
      <c r="G15" s="11"/>
      <c r="H15" s="11"/>
      <c r="I15" s="11"/>
      <c r="J15" s="10" t="str">
        <f t="shared" ca="1" si="1"/>
        <v>Incomplete</v>
      </c>
      <c r="L15" s="14">
        <f t="shared" si="2"/>
        <v>8</v>
      </c>
      <c r="M15" s="11" cm="1">
        <f t="array" ref="M15">IFERROR(INDEX('8'!$A:$A,MATCH(M$7,'8'!$A:$A,FALSE)+2),"")</f>
        <v>0</v>
      </c>
      <c r="N15" s="11" cm="1">
        <f t="array" ref="N15">IFERROR(INDEX('8'!$A:$A,MATCH(N$7,'8'!$A:$A,FALSE)+2),"")</f>
        <v>0</v>
      </c>
      <c r="O15" s="11" t="str" cm="1">
        <f t="array" ref="O15">IFERROR(INDEX('8'!$A:$A,MATCH(O$7,'8'!$A:$A,FALSE)+2),"")</f>
        <v/>
      </c>
      <c r="P15" s="11" t="str" cm="1">
        <f t="array" ref="P15">IFERROR(INDEX('8'!$A:$A,MATCH(P$7,'8'!$A:$A,FALSE)+2),"")</f>
        <v/>
      </c>
      <c r="Q15" s="11" t="str" cm="1">
        <f t="array" ref="Q15">IFERROR(INDEX('8'!$A:$A,MATCH(Q$7,'8'!$A:$A,FALSE)+2),"")</f>
        <v/>
      </c>
      <c r="R15" s="11" t="str" cm="1">
        <f t="array" ref="R15">IFERROR(INDEX('8'!$A:$A,MATCH(R$7,'8'!$A:$A,FALSE)+2),"")</f>
        <v/>
      </c>
      <c r="S15" s="11" t="str" cm="1">
        <f t="array" ref="S15">IFERROR(INDEX('8'!$A:$A,MATCH(S$7,'8'!$A:$A,FALSE)+2),"")</f>
        <v/>
      </c>
    </row>
    <row r="16" spans="1:22" x14ac:dyDescent="0.25">
      <c r="A16" s="14">
        <v>9</v>
      </c>
      <c r="B16" s="11">
        <f t="shared" si="0"/>
        <v>2.75</v>
      </c>
      <c r="C16" s="11">
        <v>1.75</v>
      </c>
      <c r="D16" s="11">
        <v>0.5</v>
      </c>
      <c r="E16" s="11">
        <v>0.5</v>
      </c>
      <c r="F16" s="11"/>
      <c r="G16" s="11"/>
      <c r="H16" s="11"/>
      <c r="I16" s="11"/>
      <c r="J16" s="10" t="str">
        <f t="shared" ca="1" si="1"/>
        <v>Incomplete</v>
      </c>
      <c r="L16" s="14">
        <f t="shared" si="2"/>
        <v>9</v>
      </c>
      <c r="M16" s="11" cm="1">
        <f t="array" ref="M16">IFERROR(INDEX('9'!$A:$A,MATCH(M$7,'9'!$A:$A,FALSE)+2),"")</f>
        <v>0</v>
      </c>
      <c r="N16" s="11" cm="1">
        <f t="array" ref="N16">IFERROR(INDEX('9'!$A:$A,MATCH(N$7,'9'!$A:$A,FALSE)+2),"")</f>
        <v>0</v>
      </c>
      <c r="O16" s="11" cm="1">
        <f t="array" ref="O16">IFERROR(INDEX('9'!$A:$A,MATCH(O$7,'9'!$A:$A,FALSE)+2),"")</f>
        <v>0</v>
      </c>
      <c r="P16" s="11" t="str" cm="1">
        <f t="array" ref="P16">IFERROR(INDEX('9'!$A:$A,MATCH(P$7,'9'!$A:$A,FALSE)+2),"")</f>
        <v/>
      </c>
      <c r="Q16" s="11" t="str" cm="1">
        <f t="array" ref="Q16">IFERROR(INDEX('9'!$A:$A,MATCH(Q$7,'9'!$A:$A,FALSE)+2),"")</f>
        <v/>
      </c>
      <c r="R16" s="11" t="str" cm="1">
        <f t="array" ref="R16">IFERROR(INDEX('9'!$A:$A,MATCH(R$7,'9'!$A:$A,FALSE)+2),"")</f>
        <v/>
      </c>
      <c r="S16" s="11" t="str" cm="1">
        <f t="array" ref="S16">IFERROR(INDEX('9'!$A:$A,MATCH(S$7,'9'!$A:$A,FALSE)+2),"")</f>
        <v/>
      </c>
    </row>
    <row r="17" spans="1:19" x14ac:dyDescent="0.25">
      <c r="A17" s="14">
        <v>10</v>
      </c>
      <c r="B17" s="11">
        <f t="shared" si="0"/>
        <v>1.75</v>
      </c>
      <c r="C17" s="11">
        <v>0.75</v>
      </c>
      <c r="D17" s="11">
        <v>1</v>
      </c>
      <c r="E17" s="11"/>
      <c r="F17" s="11"/>
      <c r="G17" s="11"/>
      <c r="H17" s="11"/>
      <c r="I17" s="11"/>
      <c r="J17" s="10" t="str">
        <f t="shared" ca="1" si="1"/>
        <v>Incomplete</v>
      </c>
      <c r="L17" s="14">
        <f t="shared" si="2"/>
        <v>10</v>
      </c>
      <c r="M17" s="11" cm="1">
        <f t="array" ref="M17">IFERROR(INDEX('10'!$A:$A,MATCH(M$7,'10'!$A:$A,FALSE)+2),"")</f>
        <v>0</v>
      </c>
      <c r="N17" s="11" cm="1">
        <f t="array" ref="N17">IFERROR(INDEX('10'!$A:$A,MATCH(N$7,'10'!$A:$A,FALSE)+2),"")</f>
        <v>0</v>
      </c>
      <c r="O17" s="11" t="str" cm="1">
        <f t="array" ref="O17">IFERROR(INDEX('10'!$A:$A,MATCH(O$7,'10'!$A:$A,FALSE)+2),"")</f>
        <v/>
      </c>
      <c r="P17" s="11" t="str" cm="1">
        <f t="array" ref="P17">IFERROR(INDEX('10'!$A:$A,MATCH(P$7,'10'!$A:$A,FALSE)+2),"")</f>
        <v/>
      </c>
      <c r="Q17" s="11" t="str" cm="1">
        <f t="array" ref="Q17">IFERROR(INDEX('10'!$A:$A,MATCH(Q$7,'10'!$A:$A,FALSE)+2),"")</f>
        <v/>
      </c>
      <c r="R17" s="11" t="str" cm="1">
        <f t="array" ref="R17">IFERROR(INDEX('10'!$A:$A,MATCH(R$7,'10'!$A:$A,FALSE)+2),"")</f>
        <v/>
      </c>
      <c r="S17" s="11" t="str" cm="1">
        <f t="array" ref="S17">IFERROR(INDEX('10'!$A:$A,MATCH(S$7,'10'!$A:$A,FALSE)+2),"")</f>
        <v/>
      </c>
    </row>
    <row r="18" spans="1:19" x14ac:dyDescent="0.25">
      <c r="A18" s="14">
        <v>11</v>
      </c>
      <c r="B18" s="11">
        <f t="shared" si="0"/>
        <v>3</v>
      </c>
      <c r="C18" s="11">
        <v>2</v>
      </c>
      <c r="D18" s="11">
        <v>0.5</v>
      </c>
      <c r="E18" s="11">
        <v>0.5</v>
      </c>
      <c r="F18" s="11"/>
      <c r="G18" s="11"/>
      <c r="H18" s="11"/>
      <c r="I18" s="11"/>
      <c r="J18" s="10" t="str">
        <f t="shared" ca="1" si="1"/>
        <v>Incomplete</v>
      </c>
      <c r="L18" s="14">
        <f t="shared" si="2"/>
        <v>11</v>
      </c>
      <c r="M18" s="11" cm="1">
        <f t="array" ref="M18">IFERROR(INDEX('11'!$A:$A,MATCH(M$7,'11'!$A:$A,FALSE)+2),"")</f>
        <v>0</v>
      </c>
      <c r="N18" s="11" cm="1">
        <f t="array" ref="N18">IFERROR(INDEX('11'!$A:$A,MATCH(N$7,'11'!$A:$A,FALSE)+2),"")</f>
        <v>0</v>
      </c>
      <c r="O18" s="11" cm="1">
        <f t="array" ref="O18">IFERROR(INDEX('11'!$A:$A,MATCH(O$7,'11'!$A:$A,FALSE)+2),"")</f>
        <v>0</v>
      </c>
      <c r="P18" s="11" t="str" cm="1">
        <f t="array" ref="P18">IFERROR(INDEX('11'!$A:$A,MATCH(P$7,'11'!$A:$A,FALSE)+2),"")</f>
        <v/>
      </c>
      <c r="Q18" s="11" t="str" cm="1">
        <f t="array" ref="Q18">IFERROR(INDEX('11'!$A:$A,MATCH(Q$7,'11'!$A:$A,FALSE)+2),"")</f>
        <v/>
      </c>
      <c r="R18" s="11" t="str" cm="1">
        <f t="array" ref="R18">IFERROR(INDEX('11'!$A:$A,MATCH(R$7,'11'!$A:$A,FALSE)+2),"")</f>
        <v/>
      </c>
      <c r="S18" s="11" t="str" cm="1">
        <f t="array" ref="S18">IFERROR(INDEX('11'!$A:$A,MATCH(S$7,'11'!$A:$A,FALSE)+2),"")</f>
        <v/>
      </c>
    </row>
    <row r="19" spans="1:19" x14ac:dyDescent="0.25">
      <c r="A19" s="14">
        <v>12</v>
      </c>
      <c r="B19" s="11">
        <f t="shared" si="0"/>
        <v>2.5</v>
      </c>
      <c r="C19" s="11">
        <v>0.5</v>
      </c>
      <c r="D19" s="11">
        <v>1</v>
      </c>
      <c r="E19" s="11">
        <v>1</v>
      </c>
      <c r="F19" s="11"/>
      <c r="G19" s="11"/>
      <c r="H19" s="11"/>
      <c r="I19" s="11"/>
      <c r="J19" s="10" t="str">
        <f t="shared" ca="1" si="1"/>
        <v>Incomplete</v>
      </c>
      <c r="L19" s="14">
        <f t="shared" si="2"/>
        <v>12</v>
      </c>
      <c r="M19" s="11" cm="1">
        <f t="array" ref="M19">IFERROR(INDEX('12'!$A:$A,MATCH(M$7,'12'!$A:$A,FALSE)+2),"")</f>
        <v>0</v>
      </c>
      <c r="N19" s="11" cm="1">
        <f t="array" ref="N19">IFERROR(INDEX('12'!$A:$A,MATCH(N$7,'12'!$A:$A,FALSE)+2),"")</f>
        <v>0</v>
      </c>
      <c r="O19" s="11" cm="1">
        <f t="array" ref="O19">IFERROR(INDEX('12'!$A:$A,MATCH(O$7,'12'!$A:$A,FALSE)+2),"")</f>
        <v>0</v>
      </c>
      <c r="P19" s="11" t="str" cm="1">
        <f t="array" ref="P19">IFERROR(INDEX('12'!$A:$A,MATCH(P$7,'12'!$A:$A,FALSE)+2),"")</f>
        <v/>
      </c>
      <c r="Q19" s="11" t="str" cm="1">
        <f t="array" ref="Q19">IFERROR(INDEX('12'!$A:$A,MATCH(Q$7,'12'!$A:$A,FALSE)+2),"")</f>
        <v/>
      </c>
      <c r="R19" s="11" t="str" cm="1">
        <f t="array" ref="R19">IFERROR(INDEX('12'!$A:$A,MATCH(R$7,'12'!$A:$A,FALSE)+2),"")</f>
        <v/>
      </c>
      <c r="S19" s="11" t="str" cm="1">
        <f t="array" ref="S19">IFERROR(INDEX('12'!$A:$A,MATCH(S$7,'12'!$A:$A,FALSE)+2),"")</f>
        <v/>
      </c>
    </row>
    <row r="20" spans="1:19" x14ac:dyDescent="0.25">
      <c r="A20" s="14">
        <v>13</v>
      </c>
      <c r="B20" s="11">
        <f t="shared" si="0"/>
        <v>1.5</v>
      </c>
      <c r="C20" s="11">
        <v>0.75</v>
      </c>
      <c r="D20" s="11">
        <v>0.75</v>
      </c>
      <c r="E20" s="11"/>
      <c r="F20" s="11"/>
      <c r="G20" s="11"/>
      <c r="H20" s="11"/>
      <c r="I20" s="11"/>
      <c r="J20" s="10" t="str">
        <f t="shared" ca="1" si="1"/>
        <v>Incomplete</v>
      </c>
      <c r="L20" s="14">
        <f t="shared" si="2"/>
        <v>13</v>
      </c>
      <c r="M20" s="11" cm="1">
        <f t="array" ref="M20">IFERROR(INDEX('13'!$A:$A,MATCH(M$7,'13'!$A:$A,FALSE)+2),"")</f>
        <v>0</v>
      </c>
      <c r="N20" s="11" cm="1">
        <f t="array" ref="N20">IFERROR(INDEX('13'!$A:$A,MATCH(N$7,'13'!$A:$A,FALSE)+2),"")</f>
        <v>0</v>
      </c>
      <c r="O20" s="11" t="str" cm="1">
        <f t="array" ref="O20">IFERROR(INDEX('13'!$A:$A,MATCH(O$7,'13'!$A:$A,FALSE)+2),"")</f>
        <v/>
      </c>
      <c r="P20" s="11" t="str" cm="1">
        <f t="array" ref="P20">IFERROR(INDEX('13'!$A:$A,MATCH(P$7,'13'!$A:$A,FALSE)+2),"")</f>
        <v/>
      </c>
      <c r="Q20" s="11" t="str" cm="1">
        <f t="array" ref="Q20">IFERROR(INDEX('13'!$A:$A,MATCH(Q$7,'13'!$A:$A,FALSE)+2),"")</f>
        <v/>
      </c>
      <c r="R20" s="11" t="str" cm="1">
        <f t="array" ref="R20">IFERROR(INDEX('13'!$A:$A,MATCH(R$7,'13'!$A:$A,FALSE)+2),"")</f>
        <v/>
      </c>
      <c r="S20" s="11" t="str" cm="1">
        <f t="array" ref="S20">IFERROR(INDEX('13'!$A:$A,MATCH(S$7,'13'!$A:$A,FALSE)+2),"")</f>
        <v/>
      </c>
    </row>
    <row r="21" spans="1:19" x14ac:dyDescent="0.25">
      <c r="A21" s="14">
        <v>14</v>
      </c>
      <c r="B21" s="11">
        <f t="shared" si="0"/>
        <v>3</v>
      </c>
      <c r="C21" s="11">
        <v>2</v>
      </c>
      <c r="D21" s="11">
        <v>1</v>
      </c>
      <c r="E21" s="11"/>
      <c r="F21" s="11"/>
      <c r="G21" s="11"/>
      <c r="H21" s="11"/>
      <c r="I21" s="11"/>
      <c r="J21" s="10" t="str">
        <f t="shared" ca="1" si="1"/>
        <v>Incomplete</v>
      </c>
      <c r="L21" s="14">
        <f t="shared" si="2"/>
        <v>14</v>
      </c>
      <c r="M21" s="11" cm="1">
        <f t="array" ref="M21">IFERROR(INDEX('14'!$A:$A,MATCH(M$7,'14'!$A:$A,FALSE)+2),"")</f>
        <v>0</v>
      </c>
      <c r="N21" s="11" cm="1">
        <f t="array" ref="N21">IFERROR(INDEX('14'!$A:$A,MATCH(N$7,'14'!$A:$A,FALSE)+2),"")</f>
        <v>0</v>
      </c>
      <c r="O21" s="11" t="str" cm="1">
        <f t="array" ref="O21">IFERROR(INDEX('14'!$A:$A,MATCH(O$7,'14'!$A:$A,FALSE)+2),"")</f>
        <v/>
      </c>
      <c r="P21" s="11" t="str" cm="1">
        <f t="array" ref="P21">IFERROR(INDEX('14'!$A:$A,MATCH(P$7,'14'!$A:$A,FALSE)+2),"")</f>
        <v/>
      </c>
      <c r="Q21" s="11" t="str" cm="1">
        <f t="array" ref="Q21">IFERROR(INDEX('14'!$A:$A,MATCH(Q$7,'14'!$A:$A,FALSE)+2),"")</f>
        <v/>
      </c>
      <c r="R21" s="11" t="str" cm="1">
        <f t="array" ref="R21">IFERROR(INDEX('14'!$A:$A,MATCH(R$7,'14'!$A:$A,FALSE)+2),"")</f>
        <v/>
      </c>
      <c r="S21" s="11" t="str" cm="1">
        <f t="array" ref="S21">IFERROR(INDEX('14'!$A:$A,MATCH(S$7,'14'!$A:$A,FALSE)+2),"")</f>
        <v/>
      </c>
    </row>
    <row r="22" spans="1:19" x14ac:dyDescent="0.25">
      <c r="A22" s="14">
        <v>15</v>
      </c>
      <c r="B22" s="11">
        <f t="shared" si="0"/>
        <v>2</v>
      </c>
      <c r="C22" s="11">
        <v>2</v>
      </c>
      <c r="D22" s="11"/>
      <c r="E22" s="11"/>
      <c r="F22" s="11"/>
      <c r="G22" s="11"/>
      <c r="H22" s="11"/>
      <c r="I22" s="11"/>
      <c r="J22" s="10" t="str">
        <f t="shared" ca="1" si="1"/>
        <v>Incomplete</v>
      </c>
      <c r="L22" s="14">
        <f t="shared" si="2"/>
        <v>15</v>
      </c>
      <c r="M22" s="11" cm="1">
        <f t="array" ref="M22">IFERROR(INDEX('15'!$A:$A,MATCH(M$7,'15'!$A:$A,FALSE)+2),"")</f>
        <v>0</v>
      </c>
      <c r="N22" s="11" t="str" cm="1">
        <f t="array" ref="N22">IFERROR(INDEX('15'!$A:$A,MATCH(N$7,'15'!$A:$A,FALSE)+2),"")</f>
        <v/>
      </c>
      <c r="O22" s="11" t="str" cm="1">
        <f t="array" ref="O22">IFERROR(INDEX('15'!$A:$A,MATCH(O$7,'15'!$A:$A,FALSE)+2),"")</f>
        <v/>
      </c>
      <c r="P22" s="11" t="str" cm="1">
        <f t="array" ref="P22">IFERROR(INDEX('15'!$A:$A,MATCH(P$7,'15'!$A:$A,FALSE)+2),"")</f>
        <v/>
      </c>
      <c r="Q22" s="11" t="str" cm="1">
        <f t="array" ref="Q22">IFERROR(INDEX('15'!$A:$A,MATCH(Q$7,'15'!$A:$A,FALSE)+2),"")</f>
        <v/>
      </c>
      <c r="R22" s="11" t="str" cm="1">
        <f t="array" ref="R22">IFERROR(INDEX('15'!$A:$A,MATCH(R$7,'15'!$A:$A,FALSE)+2),"")</f>
        <v/>
      </c>
      <c r="S22" s="11" t="str" cm="1">
        <f t="array" ref="S22">IFERROR(INDEX('15'!$A:$A,MATCH(S$7,'15'!$A:$A,FALSE)+2),"")</f>
        <v/>
      </c>
    </row>
    <row r="23" spans="1:19" x14ac:dyDescent="0.25">
      <c r="A23" s="14">
        <v>16</v>
      </c>
      <c r="B23" s="11">
        <f t="shared" si="0"/>
        <v>1.75</v>
      </c>
      <c r="C23" s="11">
        <v>1.75</v>
      </c>
      <c r="D23" s="11"/>
      <c r="E23" s="11"/>
      <c r="F23" s="11"/>
      <c r="G23" s="11"/>
      <c r="H23" s="11"/>
      <c r="I23" s="11"/>
      <c r="J23" s="10" t="str">
        <f t="shared" ca="1" si="1"/>
        <v>Incomplete</v>
      </c>
      <c r="L23" s="14">
        <f t="shared" si="2"/>
        <v>16</v>
      </c>
      <c r="M23" s="11" cm="1">
        <f t="array" ref="M23">IFERROR(INDEX('16'!$A:$A,MATCH(M$7,'16'!$A:$A,FALSE)+2),"")</f>
        <v>0</v>
      </c>
      <c r="N23" s="11" t="str" cm="1">
        <f t="array" ref="N23">IFERROR(INDEX('16'!$A:$A,MATCH(N$7,'16'!$A:$A,FALSE)+2),"")</f>
        <v/>
      </c>
      <c r="O23" s="11" t="str" cm="1">
        <f t="array" ref="O23">IFERROR(INDEX('16'!$A:$A,MATCH(O$7,'16'!$A:$A,FALSE)+2),"")</f>
        <v/>
      </c>
      <c r="P23" s="11" t="str" cm="1">
        <f t="array" ref="P23">IFERROR(INDEX('16'!$A:$A,MATCH(P$7,'16'!$A:$A,FALSE)+2),"")</f>
        <v/>
      </c>
      <c r="Q23" s="11" t="str" cm="1">
        <f t="array" ref="Q23">IFERROR(INDEX('16'!$A:$A,MATCH(Q$7,'16'!$A:$A,FALSE)+2),"")</f>
        <v/>
      </c>
      <c r="R23" s="11" t="str" cm="1">
        <f t="array" ref="R23">IFERROR(INDEX('16'!$A:$A,MATCH(R$7,'16'!$A:$A,FALSE)+2),"")</f>
        <v/>
      </c>
      <c r="S23" s="11" t="str" cm="1">
        <f t="array" ref="S23">IFERROR(INDEX('16'!$A:$A,MATCH(S$7,'16'!$A:$A,FALSE)+2),"")</f>
        <v/>
      </c>
    </row>
    <row r="24" spans="1:19" x14ac:dyDescent="0.25">
      <c r="A24" s="14">
        <v>17</v>
      </c>
      <c r="B24" s="11">
        <f t="shared" si="0"/>
        <v>3.5</v>
      </c>
      <c r="C24" s="11">
        <v>2.5</v>
      </c>
      <c r="D24" s="11">
        <v>1</v>
      </c>
      <c r="E24" s="11"/>
      <c r="F24" s="11"/>
      <c r="G24" s="11"/>
      <c r="H24" s="11"/>
      <c r="I24" s="11"/>
      <c r="J24" s="10" t="str">
        <f t="shared" ca="1" si="1"/>
        <v>Incomplete</v>
      </c>
      <c r="L24" s="14">
        <f t="shared" si="2"/>
        <v>17</v>
      </c>
      <c r="M24" s="11" cm="1">
        <f t="array" ref="M24">IFERROR(INDEX('17'!$A:$A,MATCH(M$7,'17'!$A:$A,FALSE)+2),"")</f>
        <v>0</v>
      </c>
      <c r="N24" s="11" cm="1">
        <f t="array" ref="N24">IFERROR(INDEX('17'!$A:$A,MATCH(N$7,'17'!$A:$A,FALSE)+2),"")</f>
        <v>0</v>
      </c>
      <c r="O24" s="11" t="str" cm="1">
        <f t="array" ref="O24">IFERROR(INDEX('17'!$A:$A,MATCH(O$7,'17'!$A:$A,FALSE)+2),"")</f>
        <v/>
      </c>
      <c r="P24" s="11" t="str" cm="1">
        <f t="array" ref="P24">IFERROR(INDEX('17'!$A:$A,MATCH(P$7,'17'!$A:$A,FALSE)+2),"")</f>
        <v/>
      </c>
      <c r="Q24" s="11" t="str" cm="1">
        <f t="array" ref="Q24">IFERROR(INDEX('17'!$A:$A,MATCH(Q$7,'17'!$A:$A,FALSE)+2),"")</f>
        <v/>
      </c>
      <c r="R24" s="11" t="str" cm="1">
        <f t="array" ref="R24">IFERROR(INDEX('17'!$A:$A,MATCH(R$7,'17'!$A:$A,FALSE)+2),"")</f>
        <v/>
      </c>
      <c r="S24" s="11" t="str" cm="1">
        <f t="array" ref="S24">IFERROR(INDEX('17'!$A:$A,MATCH(S$7,'17'!$A:$A,FALSE)+2),"")</f>
        <v/>
      </c>
    </row>
    <row r="25" spans="1:19" x14ac:dyDescent="0.25">
      <c r="A25" s="14">
        <v>18</v>
      </c>
      <c r="B25" s="11">
        <f t="shared" si="0"/>
        <v>1.5</v>
      </c>
      <c r="C25" s="11">
        <v>1.25</v>
      </c>
      <c r="D25" s="11">
        <v>0.25</v>
      </c>
      <c r="E25" s="11"/>
      <c r="F25" s="11"/>
      <c r="G25" s="11"/>
      <c r="H25" s="11"/>
      <c r="I25" s="11"/>
      <c r="J25" s="10" t="str">
        <f t="shared" ca="1" si="1"/>
        <v>Incomplete</v>
      </c>
      <c r="L25" s="14">
        <f t="shared" si="2"/>
        <v>18</v>
      </c>
      <c r="M25" s="11" cm="1">
        <f t="array" ref="M25">IFERROR(INDEX('18'!$A:$A,MATCH(M$7,'18'!$A:$A,FALSE)+2),"")</f>
        <v>0</v>
      </c>
      <c r="N25" s="11" cm="1">
        <f t="array" ref="N25">IFERROR(INDEX('18'!$A:$A,MATCH(N$7,'18'!$A:$A,FALSE)+2),"")</f>
        <v>0</v>
      </c>
      <c r="O25" s="11" t="str" cm="1">
        <f t="array" ref="O25">IFERROR(INDEX('18'!$A:$A,MATCH(O$7,'18'!$A:$A,FALSE)+2),"")</f>
        <v/>
      </c>
      <c r="P25" s="11" t="str" cm="1">
        <f t="array" ref="P25">IFERROR(INDEX('18'!$A:$A,MATCH(P$7,'18'!$A:$A,FALSE)+2),"")</f>
        <v/>
      </c>
      <c r="Q25" s="11" t="str" cm="1">
        <f t="array" ref="Q25">IFERROR(INDEX('18'!$A:$A,MATCH(Q$7,'18'!$A:$A,FALSE)+2),"")</f>
        <v/>
      </c>
      <c r="R25" s="11" t="str" cm="1">
        <f t="array" ref="R25">IFERROR(INDEX('18'!$A:$A,MATCH(R$7,'18'!$A:$A,FALSE)+2),"")</f>
        <v/>
      </c>
      <c r="S25" s="11" t="str" cm="1">
        <f t="array" ref="S25">IFERROR(INDEX('18'!$A:$A,MATCH(S$7,'18'!$A:$A,FALSE)+2),"")</f>
        <v/>
      </c>
    </row>
    <row r="26" spans="1:19" x14ac:dyDescent="0.25">
      <c r="A26" s="14">
        <v>19</v>
      </c>
      <c r="B26" s="11">
        <f t="shared" si="0"/>
        <v>2.25</v>
      </c>
      <c r="C26" s="11">
        <v>0.75</v>
      </c>
      <c r="D26" s="11">
        <v>0.75</v>
      </c>
      <c r="E26" s="11">
        <v>0.75</v>
      </c>
      <c r="F26" s="11"/>
      <c r="G26" s="11"/>
      <c r="H26" s="11"/>
      <c r="I26" s="11"/>
      <c r="J26" s="10" t="str">
        <f t="shared" ca="1" si="1"/>
        <v>Incomplete</v>
      </c>
      <c r="L26" s="14">
        <f t="shared" si="2"/>
        <v>19</v>
      </c>
      <c r="M26" s="11" cm="1">
        <f t="array" ref="M26">IFERROR(INDEX('19'!$A:$A,MATCH(M$7,'19'!$A:$A,FALSE)+2),"")</f>
        <v>0</v>
      </c>
      <c r="N26" s="11" cm="1">
        <f t="array" ref="N26">IFERROR(INDEX('19'!$A:$A,MATCH(N$7,'19'!$A:$A,FALSE)+2),"")</f>
        <v>0</v>
      </c>
      <c r="O26" s="11" cm="1">
        <f t="array" ref="O26">IFERROR(INDEX('19'!$A:$A,MATCH(O$7,'19'!$A:$A,FALSE)+2),"")</f>
        <v>0</v>
      </c>
      <c r="P26" s="11" t="str" cm="1">
        <f t="array" ref="P26">IFERROR(INDEX('19'!$A:$A,MATCH(P$7,'19'!$A:$A,FALSE)+2),"")</f>
        <v/>
      </c>
      <c r="Q26" s="11" t="str" cm="1">
        <f t="array" ref="Q26">IFERROR(INDEX('19'!$A:$A,MATCH(Q$7,'19'!$A:$A,FALSE)+2),"")</f>
        <v/>
      </c>
      <c r="R26" s="11" t="str" cm="1">
        <f t="array" ref="R26">IFERROR(INDEX('19'!$A:$A,MATCH(R$7,'19'!$A:$A,FALSE)+2),"")</f>
        <v/>
      </c>
      <c r="S26" s="11" t="str" cm="1">
        <f t="array" ref="S26">IFERROR(INDEX('19'!$A:$A,MATCH(S$7,'19'!$A:$A,FALSE)+2),"")</f>
        <v/>
      </c>
    </row>
    <row r="27" spans="1:19" x14ac:dyDescent="0.25">
      <c r="A27" s="14">
        <v>20</v>
      </c>
      <c r="B27" s="11">
        <f t="shared" si="0"/>
        <v>3.75</v>
      </c>
      <c r="C27" s="11">
        <v>3.75</v>
      </c>
      <c r="D27" s="11"/>
      <c r="E27" s="11"/>
      <c r="F27" s="11"/>
      <c r="G27" s="11"/>
      <c r="H27" s="11"/>
      <c r="I27" s="11"/>
      <c r="J27" s="10" t="str">
        <f t="shared" ref="J27:J31" ca="1" si="3">INDIRECT("'"&amp;A27&amp;"'!B1")</f>
        <v>Incomplete</v>
      </c>
      <c r="L27" s="14">
        <f t="shared" ref="L27:L31" si="4">A27</f>
        <v>20</v>
      </c>
      <c r="M27" s="11" cm="1">
        <f t="array" ref="M27">IFERROR(INDEX('20'!$A:$A,MATCH(M$7,'20'!$A:$A,FALSE)+2),"")</f>
        <v>0</v>
      </c>
      <c r="N27" s="11" t="str" cm="1">
        <f t="array" ref="N27">IFERROR(INDEX('20'!$A:$A,MATCH(N$7,'20'!$A:$A,FALSE)+2),"")</f>
        <v/>
      </c>
      <c r="O27" s="11" t="str" cm="1">
        <f t="array" ref="O27">IFERROR(INDEX('20'!$A:$A,MATCH(O$7,'20'!$A:$A,FALSE)+2),"")</f>
        <v/>
      </c>
      <c r="P27" s="11" t="str" cm="1">
        <f t="array" ref="P27">IFERROR(INDEX('20'!$A:$A,MATCH(P$7,'20'!$A:$A,FALSE)+2),"")</f>
        <v/>
      </c>
      <c r="Q27" s="11" t="str" cm="1">
        <f t="array" ref="Q27">IFERROR(INDEX('20'!$A:$A,MATCH(Q$7,'20'!$A:$A,FALSE)+2),"")</f>
        <v/>
      </c>
      <c r="R27" s="11" t="str" cm="1">
        <f t="array" ref="R27">IFERROR(INDEX('20'!$A:$A,MATCH(R$7,'20'!$A:$A,FALSE)+2),"")</f>
        <v/>
      </c>
      <c r="S27" s="11" t="str" cm="1">
        <f t="array" ref="S27">IFERROR(INDEX('20'!$A:$A,MATCH(S$7,'20'!$A:$A,FALSE)+2),"")</f>
        <v/>
      </c>
    </row>
    <row r="28" spans="1:19" x14ac:dyDescent="0.25">
      <c r="A28" s="14">
        <v>21</v>
      </c>
      <c r="B28" s="11">
        <f t="shared" si="0"/>
        <v>2</v>
      </c>
      <c r="C28" s="11">
        <v>0.5</v>
      </c>
      <c r="D28" s="11">
        <v>1.5</v>
      </c>
      <c r="E28" s="11"/>
      <c r="F28" s="11"/>
      <c r="G28" s="11"/>
      <c r="H28" s="11"/>
      <c r="I28" s="11"/>
      <c r="J28" s="10" t="str">
        <f t="shared" ca="1" si="3"/>
        <v>Incomplete</v>
      </c>
      <c r="L28" s="14">
        <f t="shared" si="4"/>
        <v>21</v>
      </c>
      <c r="M28" s="11" cm="1">
        <f t="array" ref="M28">IFERROR(INDEX('21'!$A:$A,MATCH(M$7,'21'!$A:$A,FALSE)+2),"")</f>
        <v>0</v>
      </c>
      <c r="N28" s="11" cm="1">
        <f t="array" ref="N28">IFERROR(INDEX('21'!$A:$A,MATCH(N$7,'21'!$A:$A,FALSE)+2),"")</f>
        <v>0</v>
      </c>
      <c r="O28" s="11" t="str" cm="1">
        <f t="array" ref="O28">IFERROR(INDEX('21'!$A:$A,MATCH(O$7,'21'!$A:$A,FALSE)+2),"")</f>
        <v/>
      </c>
      <c r="P28" s="11" t="str" cm="1">
        <f t="array" ref="P28">IFERROR(INDEX('21'!$A:$A,MATCH(P$7,'21'!$A:$A,FALSE)+2),"")</f>
        <v/>
      </c>
      <c r="Q28" s="11" t="str" cm="1">
        <f t="array" ref="Q28">IFERROR(INDEX('21'!$A:$A,MATCH(Q$7,'21'!$A:$A,FALSE)+2),"")</f>
        <v/>
      </c>
      <c r="R28" s="11" t="str" cm="1">
        <f t="array" ref="R28">IFERROR(INDEX('21'!$A:$A,MATCH(R$7,'21'!$A:$A,FALSE)+2),"")</f>
        <v/>
      </c>
      <c r="S28" s="11" t="str" cm="1">
        <f t="array" ref="S28">IFERROR(INDEX('21'!$A:$A,MATCH(S$7,'21'!$A:$A,FALSE)+2),"")</f>
        <v/>
      </c>
    </row>
    <row r="29" spans="1:19" x14ac:dyDescent="0.25">
      <c r="A29" s="14">
        <v>22</v>
      </c>
      <c r="B29" s="11">
        <f t="shared" si="0"/>
        <v>1.75</v>
      </c>
      <c r="C29" s="11">
        <v>1.25</v>
      </c>
      <c r="D29" s="11">
        <v>0.5</v>
      </c>
      <c r="E29" s="11"/>
      <c r="F29" s="11"/>
      <c r="G29" s="11"/>
      <c r="H29" s="11"/>
      <c r="I29" s="11"/>
      <c r="J29" s="10" t="str">
        <f t="shared" ca="1" si="3"/>
        <v>Incomplete</v>
      </c>
      <c r="L29" s="14">
        <f t="shared" si="4"/>
        <v>22</v>
      </c>
      <c r="M29" s="11" cm="1">
        <f t="array" ref="M29">IFERROR(INDEX('22'!$A:$A,MATCH(M$7,'22'!$A:$A,FALSE)+2),"")</f>
        <v>0</v>
      </c>
      <c r="N29" s="11" cm="1">
        <f t="array" ref="N29">IFERROR(INDEX('22'!$A:$A,MATCH(N$7,'22'!$A:$A,FALSE)+2),"")</f>
        <v>0</v>
      </c>
      <c r="O29" s="11" t="str" cm="1">
        <f t="array" ref="O29">IFERROR(INDEX('22'!$A:$A,MATCH(O$7,'22'!$A:$A,FALSE)+2),"")</f>
        <v/>
      </c>
      <c r="P29" s="11" t="str" cm="1">
        <f t="array" ref="P29">IFERROR(INDEX('22'!$A:$A,MATCH(P$7,'22'!$A:$A,FALSE)+2),"")</f>
        <v/>
      </c>
      <c r="Q29" s="11" t="str" cm="1">
        <f t="array" ref="Q29">IFERROR(INDEX('22'!$A:$A,MATCH(Q$7,'22'!$A:$A,FALSE)+2),"")</f>
        <v/>
      </c>
      <c r="R29" s="11" t="str" cm="1">
        <f t="array" ref="R29">IFERROR(INDEX('22'!$A:$A,MATCH(R$7,'22'!$A:$A,FALSE)+2),"")</f>
        <v/>
      </c>
      <c r="S29" s="11" t="str" cm="1">
        <f t="array" ref="S29">IFERROR(INDEX('22'!$A:$A,MATCH(S$7,'22'!$A:$A,FALSE)+2),"")</f>
        <v/>
      </c>
    </row>
    <row r="30" spans="1:19" x14ac:dyDescent="0.25">
      <c r="A30" s="18">
        <v>23</v>
      </c>
      <c r="B30" s="11">
        <f t="shared" si="0"/>
        <v>3.75</v>
      </c>
      <c r="C30" s="11">
        <v>1.25</v>
      </c>
      <c r="D30" s="11">
        <v>1.25</v>
      </c>
      <c r="E30" s="11">
        <v>0.75</v>
      </c>
      <c r="F30" s="11">
        <v>0.5</v>
      </c>
      <c r="G30" s="11"/>
      <c r="H30" s="11"/>
      <c r="I30" s="11"/>
      <c r="J30" s="10" t="str">
        <f t="shared" ca="1" si="3"/>
        <v>Incomplete</v>
      </c>
      <c r="L30" s="14">
        <f t="shared" si="4"/>
        <v>23</v>
      </c>
      <c r="M30" s="11" cm="1">
        <f t="array" ref="M30">IFERROR(INDEX('23'!$A:$A,MATCH(M$7,'23'!$A:$A,FALSE)+2),"")</f>
        <v>0</v>
      </c>
      <c r="N30" s="11" cm="1">
        <f t="array" ref="N30">IFERROR(INDEX('23'!$A:$A,MATCH(N$7,'23'!$A:$A,FALSE)+2),"")</f>
        <v>0</v>
      </c>
      <c r="O30" s="11" cm="1">
        <f t="array" ref="O30">IFERROR(INDEX('23'!$A:$A,MATCH(O$7,'23'!$A:$A,FALSE)+2),"")</f>
        <v>0</v>
      </c>
      <c r="P30" s="11" cm="1">
        <f t="array" ref="P30">IFERROR(INDEX('23'!$A:$A,MATCH(P$7,'23'!$A:$A,FALSE)+2),"")</f>
        <v>0</v>
      </c>
      <c r="Q30" s="11" t="str" cm="1">
        <f t="array" ref="Q30">IFERROR(INDEX('23'!$A:$A,MATCH(Q$7,'23'!$A:$A,FALSE)+2),"")</f>
        <v/>
      </c>
      <c r="R30" s="11" t="str" cm="1">
        <f t="array" ref="R30">IFERROR(INDEX('23'!$A:$A,MATCH(R$7,'23'!$A:$A,FALSE)+2),"")</f>
        <v/>
      </c>
      <c r="S30" s="11" t="str" cm="1">
        <f t="array" ref="S30">IFERROR(INDEX('23'!$A:$A,MATCH(S$7,'23'!$A:$A,FALSE)+2),"")</f>
        <v/>
      </c>
    </row>
    <row r="31" spans="1:19" x14ac:dyDescent="0.25">
      <c r="A31" s="18">
        <v>24</v>
      </c>
      <c r="B31" s="11">
        <f t="shared" si="0"/>
        <v>2.25</v>
      </c>
      <c r="C31" s="11">
        <v>0.75</v>
      </c>
      <c r="D31" s="11">
        <v>0.75</v>
      </c>
      <c r="E31" s="11">
        <v>0.75</v>
      </c>
      <c r="F31" s="11"/>
      <c r="G31" s="11"/>
      <c r="H31" s="11"/>
      <c r="I31" s="11"/>
      <c r="J31" s="10" t="str">
        <f t="shared" ca="1" si="3"/>
        <v>Incomplete</v>
      </c>
      <c r="L31" s="14">
        <f t="shared" si="4"/>
        <v>24</v>
      </c>
      <c r="M31" s="11" cm="1">
        <f t="array" ref="M31">IFERROR(INDEX('24'!$A:$A,MATCH(M$7,'24'!$A:$A,FALSE)+2),"")</f>
        <v>0</v>
      </c>
      <c r="N31" s="11" cm="1">
        <f t="array" ref="N31">IFERROR(INDEX('24'!$A:$A,MATCH(N$7,'24'!$A:$A,FALSE)+2),"")</f>
        <v>0</v>
      </c>
      <c r="O31" s="11" cm="1">
        <f t="array" ref="O31">IFERROR(INDEX('24'!$A:$A,MATCH(O$7,'24'!$A:$A,FALSE)+2),"")</f>
        <v>0</v>
      </c>
      <c r="P31" s="11" t="str" cm="1">
        <f t="array" ref="P31">IFERROR(INDEX('24'!$A:$A,MATCH(P$7,'24'!$A:$A,FALSE)+2),"")</f>
        <v/>
      </c>
      <c r="Q31" s="11" t="str" cm="1">
        <f t="array" ref="Q31">IFERROR(INDEX('24'!$A:$A,MATCH(Q$7,'24'!$A:$A,FALSE)+2),"")</f>
        <v/>
      </c>
      <c r="R31" s="11" t="str" cm="1">
        <f t="array" ref="R31">IFERROR(INDEX('24'!$A:$A,MATCH(R$7,'24'!$A:$A,FALSE)+2),"")</f>
        <v/>
      </c>
      <c r="S31" s="11" t="str" cm="1">
        <f t="array" ref="S31">IFERROR(INDEX('24'!$A:$A,MATCH(S$7,'24'!$A:$A,FALSE)+2),"")</f>
        <v/>
      </c>
    </row>
  </sheetData>
  <mergeCells count="1">
    <mergeCell ref="B6:B7"/>
  </mergeCells>
  <conditionalFormatting sqref="C8:I31">
    <cfRule type="containsBlanks" dxfId="83" priority="5">
      <formula>LEN(TRIM(C8))=0</formula>
    </cfRule>
  </conditionalFormatting>
  <conditionalFormatting sqref="J8:J31">
    <cfRule type="cellIs" dxfId="82" priority="15" operator="equal">
      <formula>"Finished"</formula>
    </cfRule>
    <cfRule type="cellIs" dxfId="81" priority="16" operator="equal">
      <formula>"Flag for Review"</formula>
    </cfRule>
    <cfRule type="cellIs" dxfId="80" priority="17" operator="equal">
      <formula>"Incomplete"</formula>
    </cfRule>
  </conditionalFormatting>
  <conditionalFormatting sqref="M8:S31">
    <cfRule type="expression" dxfId="79" priority="1">
      <formula>C8=""</formula>
    </cfRule>
    <cfRule type="expression" dxfId="78" priority="2">
      <formula>M8/C8&gt;=0.75</formula>
    </cfRule>
    <cfRule type="expression" dxfId="77" priority="3">
      <formula>M8/C8&gt;=0.65</formula>
    </cfRule>
    <cfRule type="expression" dxfId="76" priority="4">
      <formula>M8/C8&gt;=0</formula>
    </cfRule>
  </conditionalFormatting>
  <conditionalFormatting sqref="P2">
    <cfRule type="expression" dxfId="75" priority="54">
      <formula>LEN(P2)=0</formula>
    </cfRule>
    <cfRule type="cellIs" dxfId="74" priority="212" operator="greaterThanOrEqual">
      <formula>0.75</formula>
    </cfRule>
    <cfRule type="cellIs" dxfId="73" priority="213" operator="greaterThanOrEqual">
      <formula>0.65</formula>
    </cfRule>
    <cfRule type="cellIs" dxfId="72" priority="214" operator="greaterThanOrEqual">
      <formula>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9"/>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Grid'!B:B,MATCH('1'!A1,'Point Grid'!A:A,0))</f>
        <v>2</v>
      </c>
      <c r="B4" s="77" t="s">
        <v>33</v>
      </c>
      <c r="C4" s="77"/>
      <c r="D4" s="77"/>
      <c r="E4" s="77"/>
      <c r="F4" s="77"/>
      <c r="G4" s="77"/>
      <c r="H4" s="77"/>
      <c r="I4" s="36"/>
      <c r="J4" s="31"/>
      <c r="K4" s="31"/>
      <c r="L4" s="31"/>
      <c r="M4" s="31"/>
    </row>
    <row r="5" spans="1:13" ht="15.95" customHeight="1" x14ac:dyDescent="0.25">
      <c r="A5" s="9"/>
      <c r="B5" s="77"/>
      <c r="C5" s="77"/>
      <c r="D5" s="77"/>
      <c r="E5" s="77"/>
      <c r="F5" s="77"/>
      <c r="G5" s="77"/>
      <c r="H5" s="77"/>
      <c r="I5" s="36"/>
      <c r="J5" s="31"/>
      <c r="K5" s="31"/>
      <c r="L5" s="31"/>
      <c r="M5" s="31"/>
    </row>
    <row r="6" spans="1:13" ht="15.95" customHeight="1" x14ac:dyDescent="0.25">
      <c r="A6" s="29"/>
      <c r="B6" s="37"/>
      <c r="C6" s="37"/>
      <c r="D6" s="37"/>
      <c r="E6" s="37"/>
      <c r="F6" s="37"/>
      <c r="G6" s="37"/>
      <c r="H6" s="37"/>
      <c r="I6" s="38"/>
      <c r="J6" s="31"/>
      <c r="K6" s="31"/>
      <c r="L6" s="31"/>
      <c r="M6" s="31"/>
    </row>
    <row r="7" spans="1:13" ht="15.95" customHeight="1" x14ac:dyDescent="0.25">
      <c r="A7" s="26" t="s">
        <v>2</v>
      </c>
      <c r="B7" s="77" t="s">
        <v>34</v>
      </c>
      <c r="C7" s="77"/>
      <c r="D7" s="77"/>
      <c r="E7" s="77"/>
      <c r="F7" s="77"/>
      <c r="G7" s="77"/>
      <c r="H7" s="77"/>
      <c r="I7" s="38"/>
      <c r="J7" s="31"/>
      <c r="K7" s="31"/>
      <c r="L7" s="31"/>
      <c r="M7" s="31"/>
    </row>
    <row r="8" spans="1:13" ht="15.95" customHeight="1" thickBot="1" x14ac:dyDescent="0.3">
      <c r="A8" s="9">
        <f>INDEX('Point Grid'!$C$8:$I$31,MATCH($A$1,'Point Grid'!$A$8:$A$31,0),MATCH(A7,'Point Grid'!$C$7:$I$7,0))</f>
        <v>0.5</v>
      </c>
      <c r="B8" s="77"/>
      <c r="C8" s="77"/>
      <c r="D8" s="77"/>
      <c r="E8" s="77"/>
      <c r="F8" s="77"/>
      <c r="G8" s="77"/>
      <c r="H8" s="77"/>
      <c r="I8" s="38"/>
      <c r="J8" s="31"/>
      <c r="K8" s="31"/>
      <c r="L8" s="31"/>
      <c r="M8" s="31"/>
    </row>
    <row r="9" spans="1:13" ht="15.95" customHeight="1" thickBot="1" x14ac:dyDescent="0.3">
      <c r="A9" s="5"/>
      <c r="B9" s="37"/>
      <c r="C9" s="37"/>
      <c r="D9" s="37"/>
      <c r="E9" s="37"/>
      <c r="F9" s="37"/>
      <c r="G9" s="37"/>
      <c r="H9" s="37"/>
      <c r="I9" s="38"/>
      <c r="J9" s="31"/>
      <c r="K9" s="31"/>
      <c r="L9" s="31"/>
      <c r="M9" s="31"/>
    </row>
    <row r="10" spans="1:13" ht="15.95" customHeight="1" x14ac:dyDescent="0.25">
      <c r="A10" s="29"/>
      <c r="B10" s="37"/>
      <c r="C10" s="37"/>
      <c r="D10" s="37"/>
      <c r="E10" s="37"/>
      <c r="F10" s="37"/>
      <c r="G10" s="37"/>
      <c r="H10" s="37"/>
      <c r="I10" s="38"/>
      <c r="J10" s="31"/>
      <c r="K10" s="31"/>
      <c r="L10" s="31"/>
      <c r="M10" s="31"/>
    </row>
    <row r="11" spans="1:13" ht="15.95" customHeight="1" x14ac:dyDescent="0.25">
      <c r="A11" s="26" t="s">
        <v>3</v>
      </c>
      <c r="B11" s="77" t="s">
        <v>35</v>
      </c>
      <c r="C11" s="77"/>
      <c r="D11" s="77"/>
      <c r="E11" s="77"/>
      <c r="F11" s="77"/>
      <c r="G11" s="77"/>
      <c r="H11" s="77"/>
      <c r="I11" s="38"/>
      <c r="J11" s="31"/>
      <c r="K11" s="31"/>
      <c r="L11" s="31"/>
      <c r="M11" s="31"/>
    </row>
    <row r="12" spans="1:13" ht="15.95" customHeight="1" thickBot="1" x14ac:dyDescent="0.3">
      <c r="A12" s="9">
        <f>INDEX('Point Grid'!$C$8:$I$31,MATCH($A$1,'Point Grid'!$A$8:$A$31,0),MATCH(A11,'Point Grid'!$C$7:$I$7,0))</f>
        <v>0.5</v>
      </c>
      <c r="B12" s="77"/>
      <c r="C12" s="77"/>
      <c r="D12" s="77"/>
      <c r="E12" s="77"/>
      <c r="F12" s="77"/>
      <c r="G12" s="77"/>
      <c r="H12" s="77"/>
      <c r="I12" s="38"/>
      <c r="J12" s="31"/>
      <c r="K12" s="31"/>
      <c r="L12" s="31"/>
      <c r="M12" s="31"/>
    </row>
    <row r="13" spans="1:13" ht="15.95" customHeight="1" thickBot="1" x14ac:dyDescent="0.3">
      <c r="A13" s="5"/>
      <c r="B13" s="37"/>
      <c r="C13" s="37"/>
      <c r="D13" s="37"/>
      <c r="E13" s="37"/>
      <c r="F13" s="37"/>
      <c r="G13" s="37"/>
      <c r="H13" s="37"/>
      <c r="I13" s="38"/>
      <c r="J13" s="31"/>
      <c r="K13" s="31"/>
      <c r="L13" s="31"/>
      <c r="M13" s="31"/>
    </row>
    <row r="14" spans="1:13" ht="15.95" customHeight="1" x14ac:dyDescent="0.25">
      <c r="A14" s="29"/>
      <c r="B14" s="37"/>
      <c r="C14" s="37"/>
      <c r="D14" s="37"/>
      <c r="E14" s="37"/>
      <c r="F14" s="37"/>
      <c r="G14" s="37"/>
      <c r="H14" s="37"/>
      <c r="I14" s="38"/>
      <c r="J14" s="31"/>
      <c r="K14" s="31"/>
      <c r="L14" s="31"/>
      <c r="M14" s="31"/>
    </row>
    <row r="15" spans="1:13" ht="15.95" customHeight="1" x14ac:dyDescent="0.25">
      <c r="A15" s="26" t="s">
        <v>4</v>
      </c>
      <c r="B15" s="77" t="s">
        <v>36</v>
      </c>
      <c r="C15" s="77"/>
      <c r="D15" s="77"/>
      <c r="E15" s="77"/>
      <c r="F15" s="77"/>
      <c r="G15" s="77"/>
      <c r="H15" s="77"/>
      <c r="I15" s="38"/>
      <c r="J15" s="31"/>
      <c r="K15" s="31"/>
      <c r="L15" s="31"/>
      <c r="M15" s="31"/>
    </row>
    <row r="16" spans="1:13" ht="15.95" customHeight="1" thickBot="1" x14ac:dyDescent="0.3">
      <c r="A16" s="9">
        <f>INDEX('Point Grid'!$C$8:$I$31,MATCH($A$1,'Point Grid'!$A$8:$A$31,0),MATCH(A15,'Point Grid'!$C$7:$I$7,0))</f>
        <v>0.25</v>
      </c>
      <c r="B16" s="77"/>
      <c r="C16" s="77"/>
      <c r="D16" s="77"/>
      <c r="E16" s="77"/>
      <c r="F16" s="77"/>
      <c r="G16" s="77"/>
      <c r="H16" s="77"/>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x14ac:dyDescent="0.25">
      <c r="A18" s="29"/>
      <c r="B18" s="37"/>
      <c r="C18" s="37"/>
      <c r="D18" s="37"/>
      <c r="E18" s="37"/>
      <c r="F18" s="37"/>
      <c r="G18" s="37"/>
      <c r="H18" s="37"/>
      <c r="I18" s="38"/>
      <c r="J18" s="31"/>
      <c r="K18" s="31"/>
      <c r="L18" s="31"/>
      <c r="M18" s="31"/>
    </row>
    <row r="19" spans="1:13" ht="15.95" customHeight="1" x14ac:dyDescent="0.25">
      <c r="A19" s="26" t="s">
        <v>5</v>
      </c>
      <c r="B19" s="77" t="s">
        <v>37</v>
      </c>
      <c r="C19" s="77"/>
      <c r="D19" s="77"/>
      <c r="E19" s="77"/>
      <c r="F19" s="77"/>
      <c r="G19" s="77"/>
      <c r="H19" s="77"/>
      <c r="I19" s="38"/>
      <c r="J19" s="31"/>
      <c r="K19" s="31"/>
      <c r="L19" s="31"/>
      <c r="M19" s="31"/>
    </row>
    <row r="20" spans="1:13" ht="15.95" customHeight="1" thickBot="1" x14ac:dyDescent="0.3">
      <c r="A20" s="9">
        <f>INDEX('Point Grid'!$C$8:$I$31,MATCH($A$1,'Point Grid'!$A$8:$A$31,0),MATCH(A19,'Point Grid'!$C$7:$I$7,0))</f>
        <v>0.25</v>
      </c>
      <c r="B20" s="77"/>
      <c r="C20" s="77"/>
      <c r="D20" s="77"/>
      <c r="E20" s="77"/>
      <c r="F20" s="77"/>
      <c r="G20" s="77"/>
      <c r="H20" s="77"/>
      <c r="I20" s="38"/>
      <c r="J20" s="31"/>
      <c r="K20" s="31"/>
      <c r="L20" s="31"/>
      <c r="M20" s="31"/>
    </row>
    <row r="21" spans="1:13" ht="15.95" customHeight="1" thickBot="1" x14ac:dyDescent="0.3">
      <c r="A21" s="5"/>
      <c r="B21" s="37"/>
      <c r="C21" s="37"/>
      <c r="D21" s="37"/>
      <c r="E21" s="37"/>
      <c r="F21" s="37"/>
      <c r="G21" s="37"/>
      <c r="H21" s="37"/>
      <c r="I21" s="38"/>
      <c r="J21" s="31"/>
      <c r="K21" s="31"/>
      <c r="L21" s="31"/>
      <c r="M21" s="31"/>
    </row>
    <row r="22" spans="1:13" ht="15.95" customHeight="1" x14ac:dyDescent="0.25">
      <c r="A22" s="37"/>
      <c r="B22" s="37"/>
      <c r="C22" s="37"/>
      <c r="D22" s="37"/>
      <c r="E22" s="37"/>
      <c r="F22" s="37"/>
      <c r="G22" s="37"/>
      <c r="H22" s="37"/>
      <c r="I22" s="38"/>
      <c r="J22" s="31"/>
      <c r="K22" s="31"/>
      <c r="L22" s="31"/>
      <c r="M22" s="31"/>
    </row>
    <row r="23" spans="1:13" ht="15.95" customHeight="1" x14ac:dyDescent="0.25">
      <c r="A23" s="26" t="s">
        <v>6</v>
      </c>
      <c r="B23" s="77" t="s">
        <v>38</v>
      </c>
      <c r="C23" s="77"/>
      <c r="D23" s="77"/>
      <c r="E23" s="77"/>
      <c r="F23" s="77"/>
      <c r="G23" s="77"/>
      <c r="H23" s="77"/>
      <c r="I23" s="38"/>
      <c r="J23" s="31"/>
      <c r="K23" s="31"/>
      <c r="L23" s="31"/>
      <c r="M23" s="31"/>
    </row>
    <row r="24" spans="1:13" ht="15.95" customHeight="1" thickBot="1" x14ac:dyDescent="0.3">
      <c r="A24" s="9">
        <f>INDEX('Point Grid'!$C$8:$I$31,MATCH($A$1,'Point Grid'!$A$8:$A$31,0),MATCH(A23,'Point Grid'!$C$7:$I$7,0))</f>
        <v>0.5</v>
      </c>
      <c r="B24" s="77"/>
      <c r="C24" s="77"/>
      <c r="D24" s="77"/>
      <c r="E24" s="77"/>
      <c r="F24" s="77"/>
      <c r="G24" s="77"/>
      <c r="H24" s="77"/>
      <c r="I24" s="38"/>
      <c r="J24" s="31"/>
      <c r="K24" s="31"/>
      <c r="L24" s="31"/>
      <c r="M24" s="31"/>
    </row>
    <row r="25" spans="1:13" ht="15.95" customHeight="1" thickBot="1" x14ac:dyDescent="0.3">
      <c r="A25" s="5"/>
      <c r="B25" s="37"/>
      <c r="C25" s="37"/>
      <c r="D25" s="37"/>
      <c r="E25" s="37"/>
      <c r="F25" s="37"/>
      <c r="G25" s="37"/>
      <c r="H25" s="37"/>
      <c r="I25" s="38"/>
      <c r="J25" s="31"/>
      <c r="K25" s="31"/>
      <c r="L25" s="31"/>
      <c r="M25" s="31"/>
    </row>
    <row r="26" spans="1:13" ht="15.95" customHeight="1" thickBot="1" x14ac:dyDescent="0.3">
      <c r="A26" s="30"/>
      <c r="B26" s="39"/>
      <c r="C26" s="39"/>
      <c r="D26" s="39"/>
      <c r="E26" s="39"/>
      <c r="F26" s="39"/>
      <c r="G26" s="39"/>
      <c r="H26" s="39"/>
      <c r="I26" s="40"/>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sheetData>
  <mergeCells count="7">
    <mergeCell ref="B23:H24"/>
    <mergeCell ref="H1:I1"/>
    <mergeCell ref="B11:H12"/>
    <mergeCell ref="B19:H20"/>
    <mergeCell ref="B15:H16"/>
    <mergeCell ref="B7:H8"/>
    <mergeCell ref="B4:H5"/>
  </mergeCells>
  <conditionalFormatting sqref="B1">
    <cfRule type="cellIs" dxfId="71" priority="1" operator="equal">
      <formula>"Incomplete"</formula>
    </cfRule>
    <cfRule type="cellIs" dxfId="70" priority="2" operator="equal">
      <formula>"Flag for Review"</formula>
    </cfRule>
    <cfRule type="cellIs" dxfId="6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2"/>
  <sheetViews>
    <sheetView zoomScaleNormal="100" workbookViewId="0"/>
  </sheetViews>
  <sheetFormatPr defaultColWidth="9.140625" defaultRowHeight="15" x14ac:dyDescent="0.25"/>
  <cols>
    <col min="1" max="1" width="9.140625" style="24"/>
    <col min="2" max="2" width="13.140625" style="24" customWidth="1"/>
    <col min="3" max="3" width="17.7109375" style="24" customWidth="1"/>
    <col min="4" max="4" width="17.85546875" style="24" bestFit="1" customWidth="1"/>
    <col min="5" max="5" width="20.7109375" style="24" bestFit="1" customWidth="1"/>
    <col min="6" max="9" width="11.42578125" style="24" customWidth="1"/>
    <col min="10" max="16384" width="9.140625" style="24"/>
  </cols>
  <sheetData>
    <row r="1" spans="1:13" ht="15.95" customHeight="1" x14ac:dyDescent="0.25">
      <c r="A1" s="7">
        <v>2</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Grid'!B:B,MATCH('2'!A1,'Point Grid'!A:A,0))</f>
        <v>1.5</v>
      </c>
      <c r="B4" s="33" t="s">
        <v>39</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44" t="s">
        <v>40</v>
      </c>
      <c r="C6" s="44" t="s">
        <v>41</v>
      </c>
      <c r="D6" s="44" t="s">
        <v>42</v>
      </c>
      <c r="E6" s="44" t="s">
        <v>43</v>
      </c>
      <c r="F6" s="33"/>
      <c r="G6" s="33"/>
      <c r="H6" s="33"/>
      <c r="I6" s="36"/>
      <c r="J6" s="31"/>
      <c r="K6" s="31"/>
      <c r="L6" s="31"/>
      <c r="M6" s="31"/>
    </row>
    <row r="7" spans="1:13" ht="15.95" customHeight="1" x14ac:dyDescent="0.25">
      <c r="A7" s="9"/>
      <c r="B7" s="44">
        <v>1</v>
      </c>
      <c r="C7" s="45">
        <v>41061</v>
      </c>
      <c r="D7" s="45">
        <v>41425</v>
      </c>
      <c r="E7" s="44">
        <v>480</v>
      </c>
      <c r="F7" s="33"/>
      <c r="G7" s="33"/>
      <c r="H7" s="33"/>
      <c r="I7" s="36"/>
      <c r="J7" s="31"/>
      <c r="K7" s="31"/>
      <c r="L7" s="31"/>
      <c r="M7" s="31"/>
    </row>
    <row r="8" spans="1:13" ht="15.95" customHeight="1" x14ac:dyDescent="0.25">
      <c r="A8" s="9"/>
      <c r="B8" s="44">
        <v>2</v>
      </c>
      <c r="C8" s="45">
        <v>41091</v>
      </c>
      <c r="D8" s="45">
        <v>41274</v>
      </c>
      <c r="E8" s="44">
        <v>125</v>
      </c>
      <c r="F8" s="33"/>
      <c r="G8" s="33"/>
      <c r="H8" s="33"/>
      <c r="I8" s="36"/>
      <c r="J8" s="31"/>
      <c r="K8" s="31"/>
      <c r="L8" s="31"/>
      <c r="M8" s="31"/>
    </row>
    <row r="9" spans="1:13" ht="15.95" customHeight="1" x14ac:dyDescent="0.25">
      <c r="A9" s="9"/>
      <c r="B9" s="44">
        <v>3</v>
      </c>
      <c r="C9" s="45">
        <v>41334</v>
      </c>
      <c r="D9" s="45">
        <v>41698</v>
      </c>
      <c r="E9" s="44">
        <v>225</v>
      </c>
      <c r="F9" s="33"/>
      <c r="G9" s="33"/>
      <c r="H9" s="33"/>
      <c r="I9" s="36"/>
      <c r="J9" s="31"/>
      <c r="K9" s="31"/>
      <c r="L9" s="31"/>
      <c r="M9" s="31"/>
    </row>
    <row r="10" spans="1:13" ht="15.95" customHeight="1" x14ac:dyDescent="0.25">
      <c r="A10" s="9"/>
      <c r="B10" s="44">
        <v>4</v>
      </c>
      <c r="C10" s="45">
        <v>41487</v>
      </c>
      <c r="D10" s="45">
        <v>41729</v>
      </c>
      <c r="E10" s="44">
        <v>300</v>
      </c>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47" t="s">
        <v>44</v>
      </c>
      <c r="C12" s="46"/>
      <c r="D12" s="46"/>
      <c r="E12" s="46"/>
      <c r="F12" s="46"/>
      <c r="G12" s="46"/>
      <c r="H12" s="46"/>
      <c r="I12" s="36"/>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2</v>
      </c>
      <c r="B14" s="77" t="s">
        <v>45</v>
      </c>
      <c r="C14" s="77"/>
      <c r="D14" s="77"/>
      <c r="E14" s="77"/>
      <c r="F14" s="77"/>
      <c r="G14" s="77"/>
      <c r="H14" s="77"/>
      <c r="I14" s="38"/>
      <c r="J14" s="31"/>
      <c r="K14" s="31"/>
      <c r="L14" s="31"/>
      <c r="M14" s="31"/>
    </row>
    <row r="15" spans="1:13" ht="15.95" customHeight="1" thickBot="1" x14ac:dyDescent="0.3">
      <c r="A15" s="9">
        <f>INDEX('Point Grid'!$C$8:$I$31,MATCH($A$1,'Point Grid'!$A$8:$A$31,0),MATCH(A14,'Point Grid'!$C$7:$I$7,0))</f>
        <v>0.5</v>
      </c>
      <c r="B15" s="77"/>
      <c r="C15" s="77"/>
      <c r="D15" s="77"/>
      <c r="E15" s="77"/>
      <c r="F15" s="77"/>
      <c r="G15" s="77"/>
      <c r="H15" s="77"/>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3</v>
      </c>
      <c r="B18" s="77" t="s">
        <v>46</v>
      </c>
      <c r="C18" s="77"/>
      <c r="D18" s="77"/>
      <c r="E18" s="77"/>
      <c r="F18" s="77"/>
      <c r="G18" s="77"/>
      <c r="H18" s="77"/>
      <c r="I18" s="38"/>
      <c r="J18" s="31"/>
      <c r="K18" s="31"/>
      <c r="L18" s="31"/>
      <c r="M18" s="31"/>
    </row>
    <row r="19" spans="1:13" ht="15.95" customHeight="1" thickBot="1" x14ac:dyDescent="0.3">
      <c r="A19" s="9">
        <f>INDEX('Point Grid'!$C$8:$I$31,MATCH($A$1,'Point Grid'!$A$8:$A$31,0),MATCH(A18,'Point Grid'!$C$7:$I$7,0))</f>
        <v>0.5</v>
      </c>
      <c r="B19" s="77"/>
      <c r="C19" s="77"/>
      <c r="D19" s="77"/>
      <c r="E19" s="77"/>
      <c r="F19" s="77"/>
      <c r="G19" s="77"/>
      <c r="H19" s="77"/>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4</v>
      </c>
      <c r="B22" s="77" t="s">
        <v>47</v>
      </c>
      <c r="C22" s="77"/>
      <c r="D22" s="77"/>
      <c r="E22" s="77"/>
      <c r="F22" s="77"/>
      <c r="G22" s="77"/>
      <c r="H22" s="77"/>
      <c r="I22" s="38"/>
      <c r="J22" s="31"/>
      <c r="K22" s="31"/>
      <c r="L22" s="31"/>
      <c r="M22" s="31"/>
    </row>
    <row r="23" spans="1:13" ht="15.95" customHeight="1" thickBot="1" x14ac:dyDescent="0.3">
      <c r="A23" s="9">
        <f>INDEX('Point Grid'!$C$8:$I$31,MATCH($A$1,'Point Grid'!$A$8:$A$31,0),MATCH(A22,'Point Grid'!$C$7:$I$7,0))</f>
        <v>0.25</v>
      </c>
      <c r="B23" s="77"/>
      <c r="C23" s="77"/>
      <c r="D23" s="77"/>
      <c r="E23" s="77"/>
      <c r="F23" s="77"/>
      <c r="G23" s="77"/>
      <c r="H23" s="77"/>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x14ac:dyDescent="0.25">
      <c r="A25" s="29"/>
      <c r="B25" s="37"/>
      <c r="C25" s="37"/>
      <c r="D25" s="37"/>
      <c r="E25" s="37"/>
      <c r="F25" s="37"/>
      <c r="G25" s="37"/>
      <c r="H25" s="37"/>
      <c r="I25" s="38"/>
      <c r="J25" s="31"/>
      <c r="K25" s="31"/>
      <c r="L25" s="31"/>
      <c r="M25" s="31"/>
    </row>
    <row r="26" spans="1:13" ht="15.95" customHeight="1" x14ac:dyDescent="0.25">
      <c r="A26" s="26" t="s">
        <v>5</v>
      </c>
      <c r="B26" s="77" t="s">
        <v>48</v>
      </c>
      <c r="C26" s="77"/>
      <c r="D26" s="77"/>
      <c r="E26" s="77"/>
      <c r="F26" s="77"/>
      <c r="G26" s="77"/>
      <c r="H26" s="77"/>
      <c r="I26" s="38"/>
      <c r="J26" s="31"/>
      <c r="K26" s="31"/>
      <c r="L26" s="31"/>
      <c r="M26" s="31"/>
    </row>
    <row r="27" spans="1:13" ht="15.95" customHeight="1" thickBot="1" x14ac:dyDescent="0.3">
      <c r="A27" s="9">
        <f>INDEX('Point Grid'!$C$8:$I$31,MATCH($A$1,'Point Grid'!$A$8:$A$31,0),MATCH(A26,'Point Grid'!$C$7:$I$7,0))</f>
        <v>0.25</v>
      </c>
      <c r="B27" s="77"/>
      <c r="C27" s="77"/>
      <c r="D27" s="77"/>
      <c r="E27" s="77"/>
      <c r="F27" s="77"/>
      <c r="G27" s="77"/>
      <c r="H27" s="77"/>
      <c r="I27" s="38"/>
      <c r="J27" s="31"/>
      <c r="K27" s="31"/>
      <c r="L27" s="31"/>
      <c r="M27" s="31"/>
    </row>
    <row r="28" spans="1:13" ht="15.95" customHeight="1" thickBot="1" x14ac:dyDescent="0.3">
      <c r="A28" s="5"/>
      <c r="B28" s="37"/>
      <c r="C28" s="37"/>
      <c r="D28" s="37"/>
      <c r="E28" s="37"/>
      <c r="F28" s="37"/>
      <c r="G28" s="37"/>
      <c r="H28" s="37"/>
      <c r="I28" s="38"/>
      <c r="J28" s="31"/>
      <c r="K28" s="31"/>
      <c r="L28" s="31"/>
      <c r="M28" s="31"/>
    </row>
    <row r="29" spans="1:13" ht="15.95" customHeight="1" thickBot="1" x14ac:dyDescent="0.3">
      <c r="A29" s="30"/>
      <c r="B29" s="39"/>
      <c r="C29" s="39"/>
      <c r="D29" s="39"/>
      <c r="E29" s="39"/>
      <c r="F29" s="39"/>
      <c r="G29" s="39"/>
      <c r="H29" s="39"/>
      <c r="I29" s="40"/>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sheetData>
  <mergeCells count="5">
    <mergeCell ref="B26:H27"/>
    <mergeCell ref="B14:H15"/>
    <mergeCell ref="H1:I1"/>
    <mergeCell ref="B18:H19"/>
    <mergeCell ref="B22:H23"/>
  </mergeCells>
  <conditionalFormatting sqref="B1">
    <cfRule type="cellIs" dxfId="68" priority="1" operator="equal">
      <formula>"Incomplete"</formula>
    </cfRule>
    <cfRule type="cellIs" dxfId="67" priority="2" operator="equal">
      <formula>"Flag for Review"</formula>
    </cfRule>
    <cfRule type="cellIs" dxfId="66"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23"/>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5" width="11.42578125" style="24" customWidth="1"/>
    <col min="6" max="8" width="21.5703125" style="24" customWidth="1"/>
    <col min="9" max="9" width="11.42578125" style="24" customWidth="1"/>
    <col min="10" max="16384" width="9.140625" style="24"/>
  </cols>
  <sheetData>
    <row r="1" spans="1:13" ht="15.95" customHeight="1" x14ac:dyDescent="0.25">
      <c r="A1" s="7">
        <v>3</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Grid'!B:B,MATCH('3'!A1,'Point Grid'!A:A,0))</f>
        <v>2</v>
      </c>
      <c r="B4" s="33"/>
      <c r="C4" s="33"/>
      <c r="D4" s="33"/>
      <c r="E4" s="33"/>
      <c r="F4" s="33"/>
      <c r="G4" s="33"/>
      <c r="H4" s="33"/>
      <c r="I4" s="36"/>
      <c r="J4" s="31"/>
      <c r="K4" s="31"/>
      <c r="L4" s="31"/>
      <c r="M4" s="31"/>
    </row>
    <row r="5" spans="1:13" ht="15.95" customHeight="1" x14ac:dyDescent="0.25">
      <c r="A5" s="29"/>
      <c r="B5" s="80" t="s">
        <v>278</v>
      </c>
      <c r="C5" s="80"/>
      <c r="D5" s="80"/>
      <c r="E5" s="80"/>
      <c r="F5" s="80"/>
      <c r="G5" s="80"/>
      <c r="H5" s="80"/>
      <c r="I5" s="38"/>
      <c r="J5" s="31"/>
      <c r="K5" s="31"/>
      <c r="L5" s="31"/>
      <c r="M5" s="31"/>
    </row>
    <row r="6" spans="1:13" ht="15.95" customHeight="1" x14ac:dyDescent="0.25">
      <c r="A6" s="26" t="s">
        <v>2</v>
      </c>
      <c r="B6" s="80"/>
      <c r="C6" s="80"/>
      <c r="D6" s="80"/>
      <c r="E6" s="80"/>
      <c r="F6" s="80"/>
      <c r="G6" s="80"/>
      <c r="H6" s="80"/>
      <c r="I6" s="38"/>
      <c r="J6" s="31"/>
      <c r="K6" s="31"/>
      <c r="L6" s="31"/>
      <c r="M6" s="31"/>
    </row>
    <row r="7" spans="1:13" ht="15.95" customHeight="1" thickBot="1" x14ac:dyDescent="0.3">
      <c r="A7" s="9">
        <f>INDEX('Point Grid'!$C$8:$I$31,MATCH($A$1,'Point Grid'!$A$8:$A$31,0),MATCH(A6,'Point Grid'!$C$7:$I$7,0))</f>
        <v>2</v>
      </c>
      <c r="B7" s="80"/>
      <c r="C7" s="80"/>
      <c r="D7" s="80"/>
      <c r="E7" s="80"/>
      <c r="F7" s="80"/>
      <c r="G7" s="80"/>
      <c r="H7" s="80"/>
      <c r="I7" s="38"/>
      <c r="J7" s="31"/>
      <c r="K7" s="31"/>
      <c r="L7" s="31"/>
      <c r="M7" s="31"/>
    </row>
    <row r="8" spans="1:13" ht="15.95" customHeight="1" thickBot="1" x14ac:dyDescent="0.3">
      <c r="A8" s="5"/>
      <c r="B8" s="37"/>
      <c r="C8" s="37" t="s">
        <v>49</v>
      </c>
      <c r="D8" s="37"/>
      <c r="E8" s="37"/>
      <c r="F8" s="37"/>
      <c r="G8" s="37"/>
      <c r="H8" s="37"/>
      <c r="I8" s="38"/>
      <c r="J8" s="31"/>
      <c r="K8" s="31"/>
      <c r="L8" s="31"/>
      <c r="M8" s="31"/>
    </row>
    <row r="9" spans="1:13" ht="15.95" customHeight="1" x14ac:dyDescent="0.25">
      <c r="A9" s="29"/>
      <c r="B9" s="37"/>
      <c r="C9" s="37" t="s">
        <v>50</v>
      </c>
      <c r="D9" s="37"/>
      <c r="E9" s="37"/>
      <c r="F9" s="37"/>
      <c r="G9" s="37"/>
      <c r="H9" s="37"/>
      <c r="I9" s="38"/>
      <c r="J9" s="31"/>
      <c r="K9" s="31"/>
      <c r="L9" s="31"/>
      <c r="M9" s="31"/>
    </row>
    <row r="10" spans="1:13" ht="15.95" customHeight="1" thickBot="1" x14ac:dyDescent="0.3">
      <c r="A10" s="30"/>
      <c r="B10" s="39"/>
      <c r="C10" s="39"/>
      <c r="D10" s="39"/>
      <c r="E10" s="39"/>
      <c r="F10" s="39"/>
      <c r="G10" s="39"/>
      <c r="H10" s="39"/>
      <c r="I10" s="40"/>
      <c r="J10" s="31"/>
      <c r="K10" s="31"/>
      <c r="L10" s="31"/>
      <c r="M10" s="31"/>
    </row>
    <row r="11" spans="1:13" x14ac:dyDescent="0.25">
      <c r="B11" s="31"/>
      <c r="C11" s="31"/>
      <c r="D11" s="31"/>
      <c r="E11" s="31"/>
      <c r="F11" s="31"/>
      <c r="G11" s="31"/>
      <c r="H11" s="31"/>
      <c r="I11" s="31"/>
      <c r="J11" s="31"/>
      <c r="K11" s="31"/>
      <c r="L11" s="31"/>
      <c r="M11" s="31"/>
    </row>
    <row r="12" spans="1:13" x14ac:dyDescent="0.25">
      <c r="B12" s="31"/>
      <c r="C12" s="31"/>
      <c r="D12" s="31"/>
      <c r="E12" s="31"/>
      <c r="F12" s="31"/>
      <c r="G12" s="31"/>
      <c r="H12" s="31"/>
      <c r="I12" s="31"/>
      <c r="J12" s="31"/>
      <c r="K12" s="31"/>
      <c r="L12" s="31"/>
      <c r="M12" s="31"/>
    </row>
    <row r="13" spans="1:13" x14ac:dyDescent="0.25">
      <c r="B13" s="31"/>
      <c r="C13" s="31"/>
      <c r="D13" s="31"/>
      <c r="E13" s="31"/>
      <c r="F13" s="31"/>
      <c r="G13" s="31"/>
      <c r="H13" s="31"/>
      <c r="I13" s="31"/>
      <c r="J13" s="31"/>
      <c r="K13" s="31"/>
      <c r="L13" s="31"/>
      <c r="M13" s="31"/>
    </row>
    <row r="14" spans="1:13" x14ac:dyDescent="0.25">
      <c r="B14" s="31"/>
      <c r="C14" s="31"/>
      <c r="D14" s="31"/>
      <c r="E14" s="31"/>
      <c r="F14" s="31"/>
      <c r="G14" s="31"/>
      <c r="H14" s="31"/>
      <c r="I14" s="31"/>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sheetData>
  <mergeCells count="2">
    <mergeCell ref="H1:I1"/>
    <mergeCell ref="B5:H7"/>
  </mergeCells>
  <conditionalFormatting sqref="B1">
    <cfRule type="cellIs" dxfId="65" priority="1" operator="equal">
      <formula>"Incomplete"</formula>
    </cfRule>
    <cfRule type="cellIs" dxfId="64" priority="2" operator="equal">
      <formula>"Flag for Review"</formula>
    </cfRule>
    <cfRule type="cellIs" dxfId="6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34"/>
  <sheetViews>
    <sheetView zoomScaleNormal="100" workbookViewId="0"/>
  </sheetViews>
  <sheetFormatPr defaultColWidth="9.140625" defaultRowHeight="15" x14ac:dyDescent="0.25"/>
  <cols>
    <col min="1" max="1" width="9.140625" style="24"/>
    <col min="2" max="2" width="16.85546875" style="24" customWidth="1"/>
    <col min="3" max="3" width="14" style="24" customWidth="1"/>
    <col min="4" max="4" width="8.85546875" style="24" customWidth="1"/>
    <col min="5" max="7" width="11.42578125" style="24" customWidth="1"/>
    <col min="8" max="8" width="23.140625" style="24" customWidth="1"/>
    <col min="9" max="9" width="11.42578125" style="24" customWidth="1"/>
    <col min="10" max="16384" width="9.140625" style="24"/>
  </cols>
  <sheetData>
    <row r="1" spans="1:13" ht="15.95" customHeight="1" x14ac:dyDescent="0.25">
      <c r="A1" s="7">
        <v>4</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Grid'!B:B,MATCH('4'!A1,'Point Grid'!A:A,0))</f>
        <v>1.5</v>
      </c>
      <c r="B4" s="33" t="s">
        <v>51</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45" customHeight="1" x14ac:dyDescent="0.25">
      <c r="A6" s="9"/>
      <c r="B6" s="49" t="s">
        <v>52</v>
      </c>
      <c r="C6" s="74" t="s">
        <v>53</v>
      </c>
      <c r="D6" s="33"/>
      <c r="E6" s="33"/>
      <c r="F6" s="33"/>
      <c r="G6" s="33"/>
      <c r="H6" s="33"/>
      <c r="I6" s="36"/>
      <c r="J6" s="31"/>
      <c r="K6" s="31"/>
      <c r="L6" s="31"/>
      <c r="M6" s="31"/>
    </row>
    <row r="7" spans="1:13" ht="15.95" customHeight="1" x14ac:dyDescent="0.25">
      <c r="A7" s="9"/>
      <c r="B7" s="50">
        <v>0.5</v>
      </c>
      <c r="C7" s="48">
        <v>0.06</v>
      </c>
      <c r="D7" s="33"/>
      <c r="E7" s="33" t="s">
        <v>54</v>
      </c>
      <c r="F7" s="33"/>
      <c r="G7" s="33"/>
      <c r="H7" s="33"/>
      <c r="I7" s="36"/>
      <c r="J7" s="31"/>
      <c r="K7" s="31"/>
      <c r="L7" s="31"/>
      <c r="M7" s="31"/>
    </row>
    <row r="8" spans="1:13" ht="15.95" customHeight="1" x14ac:dyDescent="0.25">
      <c r="A8" s="9"/>
      <c r="B8" s="50">
        <v>0.85</v>
      </c>
      <c r="C8" s="48">
        <v>0.18</v>
      </c>
      <c r="D8" s="33"/>
      <c r="E8" s="33" t="s">
        <v>55</v>
      </c>
      <c r="F8" s="33"/>
      <c r="G8" s="33"/>
      <c r="H8" s="33"/>
      <c r="I8" s="36"/>
      <c r="J8" s="31"/>
      <c r="K8" s="31"/>
      <c r="L8" s="31"/>
      <c r="M8" s="31"/>
    </row>
    <row r="9" spans="1:13" ht="15.95" customHeight="1" x14ac:dyDescent="0.25">
      <c r="A9" s="9"/>
      <c r="B9" s="50">
        <v>1</v>
      </c>
      <c r="C9" s="48">
        <v>0.31</v>
      </c>
      <c r="D9" s="33"/>
      <c r="E9" s="33" t="s">
        <v>56</v>
      </c>
      <c r="F9" s="33"/>
      <c r="G9" s="33"/>
      <c r="H9" s="33"/>
      <c r="I9" s="36"/>
      <c r="J9" s="31"/>
      <c r="K9" s="31"/>
      <c r="L9" s="31"/>
      <c r="M9" s="31"/>
    </row>
    <row r="10" spans="1:13" ht="15.95" customHeight="1" x14ac:dyDescent="0.25">
      <c r="A10" s="9"/>
      <c r="B10" s="50">
        <v>1.45</v>
      </c>
      <c r="C10" s="48">
        <v>0.26</v>
      </c>
      <c r="D10" s="33"/>
      <c r="E10" s="33" t="s">
        <v>57</v>
      </c>
      <c r="F10" s="33"/>
      <c r="G10" s="33"/>
      <c r="H10" s="33"/>
      <c r="I10" s="36"/>
      <c r="J10" s="31"/>
      <c r="K10" s="31"/>
      <c r="L10" s="31"/>
      <c r="M10" s="31"/>
    </row>
    <row r="11" spans="1:13" ht="15.95" customHeight="1" x14ac:dyDescent="0.25">
      <c r="A11" s="9"/>
      <c r="B11" s="50">
        <v>1.9</v>
      </c>
      <c r="C11" s="48">
        <v>0.17</v>
      </c>
      <c r="D11" s="33"/>
      <c r="E11" s="33" t="s">
        <v>58</v>
      </c>
      <c r="F11" s="33"/>
      <c r="G11" s="33"/>
      <c r="H11" s="33"/>
      <c r="I11" s="36"/>
      <c r="J11" s="31"/>
      <c r="K11" s="31"/>
      <c r="L11" s="31"/>
      <c r="M11" s="31"/>
    </row>
    <row r="12" spans="1:13" ht="15.95" customHeight="1" x14ac:dyDescent="0.25">
      <c r="A12" s="9"/>
      <c r="B12" s="50">
        <v>2.2000000000000002</v>
      </c>
      <c r="C12" s="48">
        <v>0.02</v>
      </c>
      <c r="D12" s="33"/>
      <c r="E12" s="33"/>
      <c r="F12" s="33"/>
      <c r="G12" s="33"/>
      <c r="H12" s="33"/>
      <c r="I12" s="36"/>
      <c r="J12" s="31"/>
      <c r="K12" s="31"/>
      <c r="L12" s="31"/>
      <c r="M12" s="31"/>
    </row>
    <row r="13" spans="1:13" ht="15.95" customHeight="1" x14ac:dyDescent="0.25">
      <c r="A13" s="29"/>
      <c r="B13" s="37"/>
      <c r="C13" s="37"/>
      <c r="D13" s="37"/>
      <c r="E13" s="37"/>
      <c r="F13" s="37"/>
      <c r="G13" s="37"/>
      <c r="H13" s="37"/>
      <c r="I13" s="38"/>
      <c r="J13" s="31"/>
      <c r="K13" s="31"/>
      <c r="L13" s="31"/>
      <c r="M13" s="31"/>
    </row>
    <row r="14" spans="1:13" ht="15.95" customHeight="1" x14ac:dyDescent="0.25">
      <c r="A14" s="26" t="s">
        <v>2</v>
      </c>
      <c r="B14" s="77" t="s">
        <v>279</v>
      </c>
      <c r="C14" s="77"/>
      <c r="D14" s="77"/>
      <c r="E14" s="77"/>
      <c r="F14" s="77"/>
      <c r="G14" s="77"/>
      <c r="H14" s="77"/>
      <c r="I14" s="38"/>
      <c r="J14" s="31"/>
      <c r="K14" s="31"/>
      <c r="L14" s="31"/>
      <c r="M14" s="31"/>
    </row>
    <row r="15" spans="1:13" ht="15.95" customHeight="1" thickBot="1" x14ac:dyDescent="0.3">
      <c r="A15" s="9">
        <f>INDEX('Point Grid'!$C$8:$I$31,MATCH($A$1,'Point Grid'!$A$8:$A$31,0),MATCH(A14,'Point Grid'!$C$7:$I$7,0))</f>
        <v>1</v>
      </c>
      <c r="B15" s="77"/>
      <c r="C15" s="77"/>
      <c r="D15" s="77"/>
      <c r="E15" s="77"/>
      <c r="F15" s="77"/>
      <c r="G15" s="77"/>
      <c r="H15" s="77"/>
      <c r="I15" s="38"/>
      <c r="J15" s="31"/>
      <c r="K15" s="31"/>
      <c r="L15" s="31"/>
      <c r="M15" s="31"/>
    </row>
    <row r="16" spans="1:13" ht="15.95" customHeight="1" thickBot="1" x14ac:dyDescent="0.3">
      <c r="A16" s="5"/>
      <c r="B16" s="37"/>
      <c r="C16" s="37"/>
      <c r="D16" s="37"/>
      <c r="E16" s="37"/>
      <c r="F16" s="37"/>
      <c r="G16" s="37"/>
      <c r="H16" s="37"/>
      <c r="I16" s="38"/>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3</v>
      </c>
      <c r="B18" s="77" t="s">
        <v>59</v>
      </c>
      <c r="C18" s="77"/>
      <c r="D18" s="77"/>
      <c r="E18" s="77"/>
      <c r="F18" s="77"/>
      <c r="G18" s="77"/>
      <c r="H18" s="77"/>
      <c r="I18" s="38"/>
      <c r="J18" s="31"/>
      <c r="K18" s="31"/>
      <c r="L18" s="31"/>
      <c r="M18" s="31"/>
    </row>
    <row r="19" spans="1:13" ht="15.95" customHeight="1" thickBot="1" x14ac:dyDescent="0.3">
      <c r="A19" s="9">
        <f>INDEX('Point Grid'!$C$8:$I$31,MATCH($A$1,'Point Grid'!$A$8:$A$31,0),MATCH(A18,'Point Grid'!$C$7:$I$7,0))</f>
        <v>0.5</v>
      </c>
      <c r="B19" s="77"/>
      <c r="C19" s="77"/>
      <c r="D19" s="77"/>
      <c r="E19" s="77"/>
      <c r="F19" s="77"/>
      <c r="G19" s="77"/>
      <c r="H19" s="77"/>
      <c r="I19" s="38"/>
      <c r="J19" s="31"/>
      <c r="K19" s="31"/>
      <c r="L19" s="31"/>
      <c r="M19" s="31"/>
    </row>
    <row r="20" spans="1:13" ht="15.95" customHeight="1" thickBot="1" x14ac:dyDescent="0.3">
      <c r="A20" s="5"/>
      <c r="B20" s="77"/>
      <c r="C20" s="77"/>
      <c r="D20" s="77"/>
      <c r="E20" s="77"/>
      <c r="F20" s="77"/>
      <c r="G20" s="77"/>
      <c r="H20" s="77"/>
      <c r="I20" s="38"/>
      <c r="J20" s="31"/>
      <c r="K20" s="31"/>
      <c r="L20" s="31"/>
      <c r="M20" s="31"/>
    </row>
    <row r="21" spans="1:13" ht="15.95" customHeight="1" thickBot="1" x14ac:dyDescent="0.3">
      <c r="A21" s="30"/>
      <c r="B21" s="39"/>
      <c r="C21" s="39"/>
      <c r="D21" s="39"/>
      <c r="E21" s="39"/>
      <c r="F21" s="39"/>
      <c r="G21" s="39"/>
      <c r="H21" s="39"/>
      <c r="I21" s="40"/>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sheetData>
  <mergeCells count="3">
    <mergeCell ref="B14:H15"/>
    <mergeCell ref="H1:I1"/>
    <mergeCell ref="B18:H20"/>
  </mergeCells>
  <conditionalFormatting sqref="B1">
    <cfRule type="cellIs" dxfId="62" priority="1" operator="equal">
      <formula>"Incomplete"</formula>
    </cfRule>
    <cfRule type="cellIs" dxfId="61" priority="2" operator="equal">
      <formula>"Flag for Review"</formula>
    </cfRule>
    <cfRule type="cellIs" dxfId="6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41"/>
  <sheetViews>
    <sheetView zoomScaleNormal="100" workbookViewId="0"/>
  </sheetViews>
  <sheetFormatPr defaultColWidth="9.140625" defaultRowHeight="15" x14ac:dyDescent="0.25"/>
  <cols>
    <col min="1" max="1" width="9.140625" style="24"/>
    <col min="2" max="2" width="20.28515625" style="24" customWidth="1"/>
    <col min="3" max="3" width="17.7109375" style="24" customWidth="1"/>
    <col min="4" max="4" width="17" style="24" customWidth="1"/>
    <col min="5" max="5" width="19.85546875" style="24" customWidth="1"/>
    <col min="6" max="9" width="11.42578125" style="24" customWidth="1"/>
    <col min="10" max="16384" width="9.140625" style="24"/>
  </cols>
  <sheetData>
    <row r="1" spans="1:13" ht="15.95" customHeight="1" x14ac:dyDescent="0.25">
      <c r="A1" s="7">
        <v>5</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Grid'!B:B,MATCH('5'!A1,'Point Grid'!A:A,0))</f>
        <v>3.25</v>
      </c>
      <c r="B4" s="33" t="s">
        <v>60</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60" x14ac:dyDescent="0.25">
      <c r="A6" s="9"/>
      <c r="B6" s="44" t="s">
        <v>61</v>
      </c>
      <c r="C6" s="49" t="s">
        <v>62</v>
      </c>
      <c r="D6" s="33"/>
      <c r="E6" s="33"/>
      <c r="F6" s="33"/>
      <c r="G6" s="33"/>
      <c r="H6" s="33"/>
      <c r="I6" s="36"/>
      <c r="J6" s="31"/>
      <c r="K6" s="31"/>
      <c r="L6" s="31"/>
      <c r="M6" s="31"/>
    </row>
    <row r="7" spans="1:13" ht="15.95" customHeight="1" x14ac:dyDescent="0.25">
      <c r="A7" s="9"/>
      <c r="B7" s="51" t="s">
        <v>65</v>
      </c>
      <c r="C7" s="50">
        <v>1.1000000000000001</v>
      </c>
      <c r="D7" s="33"/>
      <c r="E7" s="33"/>
      <c r="F7" s="33"/>
      <c r="G7" s="33"/>
      <c r="H7" s="33"/>
      <c r="I7" s="36"/>
      <c r="J7" s="31"/>
      <c r="K7" s="31"/>
      <c r="L7" s="31"/>
      <c r="M7" s="31"/>
    </row>
    <row r="8" spans="1:13" ht="15.95" customHeight="1" x14ac:dyDescent="0.25">
      <c r="A8" s="9"/>
      <c r="B8" s="51" t="s">
        <v>63</v>
      </c>
      <c r="C8" s="44">
        <v>1.05</v>
      </c>
      <c r="D8" s="33"/>
      <c r="E8" s="33"/>
      <c r="F8" s="33"/>
      <c r="G8" s="33"/>
      <c r="H8" s="33"/>
      <c r="I8" s="36"/>
      <c r="J8" s="31"/>
      <c r="K8" s="31"/>
      <c r="L8" s="31"/>
      <c r="M8" s="31"/>
    </row>
    <row r="9" spans="1:13" ht="15.95" customHeight="1" x14ac:dyDescent="0.25">
      <c r="A9" s="9"/>
      <c r="B9" s="51" t="s">
        <v>64</v>
      </c>
      <c r="C9" s="44">
        <v>1.01</v>
      </c>
      <c r="D9" s="33"/>
      <c r="E9" s="33"/>
      <c r="F9" s="33"/>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ht="45" x14ac:dyDescent="0.25">
      <c r="A11" s="9"/>
      <c r="B11" s="49" t="s">
        <v>66</v>
      </c>
      <c r="C11" s="49" t="s">
        <v>68</v>
      </c>
      <c r="D11" s="49" t="s">
        <v>67</v>
      </c>
      <c r="E11" s="49" t="s">
        <v>69</v>
      </c>
      <c r="F11" s="42"/>
      <c r="G11" s="33"/>
      <c r="H11" s="33"/>
      <c r="I11" s="36"/>
      <c r="J11" s="31"/>
      <c r="K11" s="31"/>
      <c r="L11" s="31"/>
      <c r="M11" s="31"/>
    </row>
    <row r="12" spans="1:13" ht="15.95" customHeight="1" x14ac:dyDescent="0.25">
      <c r="A12" s="9"/>
      <c r="B12" s="44">
        <v>2011</v>
      </c>
      <c r="C12" s="44">
        <v>45</v>
      </c>
      <c r="D12" s="52">
        <v>13500</v>
      </c>
      <c r="E12" s="52">
        <v>23000</v>
      </c>
      <c r="F12" s="33"/>
      <c r="G12" s="33"/>
      <c r="H12" s="33"/>
      <c r="I12" s="36"/>
      <c r="J12" s="31"/>
      <c r="K12" s="31"/>
      <c r="L12" s="31"/>
      <c r="M12" s="31"/>
    </row>
    <row r="13" spans="1:13" ht="15.95" customHeight="1" x14ac:dyDescent="0.25">
      <c r="A13" s="9"/>
      <c r="B13" s="44">
        <v>2012</v>
      </c>
      <c r="C13" s="44">
        <v>50</v>
      </c>
      <c r="D13" s="52">
        <v>15300</v>
      </c>
      <c r="E13" s="52">
        <v>25000</v>
      </c>
      <c r="F13" s="33"/>
      <c r="G13" s="33"/>
      <c r="H13" s="33"/>
      <c r="I13" s="36"/>
      <c r="J13" s="31"/>
      <c r="K13" s="31"/>
      <c r="L13" s="31"/>
      <c r="M13" s="31"/>
    </row>
    <row r="14" spans="1:13" ht="15.95" customHeight="1" x14ac:dyDescent="0.25">
      <c r="A14" s="9"/>
      <c r="B14" s="44">
        <v>2013</v>
      </c>
      <c r="C14" s="44">
        <v>40</v>
      </c>
      <c r="D14" s="52">
        <v>12500</v>
      </c>
      <c r="E14" s="52">
        <v>20000</v>
      </c>
      <c r="F14" s="33"/>
      <c r="G14" s="33"/>
      <c r="H14" s="33"/>
      <c r="I14" s="36"/>
      <c r="J14" s="31"/>
      <c r="K14" s="31"/>
      <c r="L14" s="31"/>
      <c r="M14" s="31"/>
    </row>
    <row r="15" spans="1:13" ht="15.95" customHeight="1" x14ac:dyDescent="0.25">
      <c r="A15" s="9"/>
      <c r="B15" s="33"/>
      <c r="C15" s="33"/>
      <c r="D15" s="33"/>
      <c r="E15" s="33"/>
      <c r="F15" s="33"/>
      <c r="G15" s="33"/>
      <c r="H15" s="33"/>
      <c r="I15" s="36"/>
      <c r="J15" s="31"/>
      <c r="K15" s="31"/>
      <c r="L15" s="31"/>
      <c r="M15" s="31"/>
    </row>
    <row r="16" spans="1:13" ht="15.95" customHeight="1" x14ac:dyDescent="0.25">
      <c r="A16" s="9"/>
      <c r="B16" s="33" t="s">
        <v>71</v>
      </c>
      <c r="C16" s="33"/>
      <c r="D16" s="33"/>
      <c r="E16" s="33"/>
      <c r="F16" s="33"/>
      <c r="G16" s="33"/>
      <c r="H16" s="33"/>
      <c r="I16" s="36"/>
      <c r="J16" s="31"/>
      <c r="K16" s="31"/>
      <c r="L16" s="31"/>
      <c r="M16" s="31"/>
    </row>
    <row r="17" spans="1:13" ht="15.95" customHeight="1" x14ac:dyDescent="0.25">
      <c r="A17" s="9"/>
      <c r="B17" s="33" t="s">
        <v>72</v>
      </c>
      <c r="C17" s="33"/>
      <c r="D17" s="33"/>
      <c r="E17" s="33"/>
      <c r="F17" s="33"/>
      <c r="G17" s="33"/>
      <c r="H17" s="33"/>
      <c r="I17" s="36"/>
      <c r="J17" s="31"/>
      <c r="K17" s="31"/>
      <c r="L17" s="31"/>
      <c r="M17" s="31"/>
    </row>
    <row r="18" spans="1:13" ht="15.95" customHeight="1" x14ac:dyDescent="0.25">
      <c r="A18" s="9"/>
      <c r="B18" s="33" t="s">
        <v>73</v>
      </c>
      <c r="C18" s="33"/>
      <c r="D18" s="33"/>
      <c r="E18" s="33"/>
      <c r="F18" s="33"/>
      <c r="G18" s="33"/>
      <c r="H18" s="33"/>
      <c r="I18" s="36"/>
      <c r="J18" s="31"/>
      <c r="K18" s="31"/>
      <c r="L18" s="31"/>
      <c r="M18" s="31"/>
    </row>
    <row r="19" spans="1:13" ht="15.95" customHeight="1" x14ac:dyDescent="0.25">
      <c r="A19" s="9"/>
      <c r="B19" s="33" t="s">
        <v>74</v>
      </c>
      <c r="C19" s="33"/>
      <c r="D19" s="33"/>
      <c r="E19" s="33"/>
      <c r="F19" s="33"/>
      <c r="G19" s="33"/>
      <c r="H19" s="33"/>
      <c r="I19" s="36"/>
      <c r="J19" s="31"/>
      <c r="K19" s="31"/>
      <c r="L19" s="31"/>
      <c r="M19" s="31"/>
    </row>
    <row r="20" spans="1:13" ht="15.95" customHeight="1" x14ac:dyDescent="0.25">
      <c r="A20" s="9"/>
      <c r="B20" s="33" t="s">
        <v>75</v>
      </c>
      <c r="C20" s="33"/>
      <c r="D20" s="33"/>
      <c r="E20" s="33"/>
      <c r="F20" s="33"/>
      <c r="G20" s="33"/>
      <c r="H20" s="33"/>
      <c r="I20" s="36"/>
      <c r="J20" s="31"/>
      <c r="K20" s="31"/>
      <c r="L20" s="31"/>
      <c r="M20" s="31"/>
    </row>
    <row r="21" spans="1:13" ht="15.95" customHeight="1" x14ac:dyDescent="0.25">
      <c r="A21" s="9"/>
      <c r="B21" s="33" t="s">
        <v>76</v>
      </c>
      <c r="C21" s="33"/>
      <c r="D21" s="33"/>
      <c r="E21" s="33"/>
      <c r="F21" s="33"/>
      <c r="G21" s="33"/>
      <c r="H21" s="33"/>
      <c r="I21" s="36"/>
      <c r="J21" s="31"/>
      <c r="K21" s="31"/>
      <c r="L21" s="31"/>
      <c r="M21" s="31"/>
    </row>
    <row r="22" spans="1:13" ht="15.95" customHeight="1" x14ac:dyDescent="0.25">
      <c r="A22" s="28"/>
      <c r="B22" s="33" t="s">
        <v>77</v>
      </c>
      <c r="C22" s="33"/>
      <c r="D22" s="33"/>
      <c r="E22" s="33"/>
      <c r="F22" s="33"/>
      <c r="G22" s="33"/>
      <c r="H22" s="33"/>
      <c r="I22" s="36"/>
      <c r="J22" s="31"/>
      <c r="K22" s="31"/>
      <c r="L22" s="31"/>
      <c r="M22" s="31"/>
    </row>
    <row r="23" spans="1:13" ht="15.95" customHeight="1" x14ac:dyDescent="0.25">
      <c r="A23" s="26"/>
      <c r="B23" s="33" t="s">
        <v>78</v>
      </c>
      <c r="C23" s="33"/>
      <c r="D23" s="33"/>
      <c r="E23" s="33"/>
      <c r="F23" s="33"/>
      <c r="G23" s="33"/>
      <c r="H23" s="33"/>
      <c r="I23" s="36"/>
      <c r="J23" s="31"/>
      <c r="K23" s="31"/>
      <c r="L23" s="31"/>
      <c r="M23" s="31"/>
    </row>
    <row r="24" spans="1:13" ht="15.95" customHeight="1" x14ac:dyDescent="0.25">
      <c r="A24" s="29"/>
      <c r="B24" s="37"/>
      <c r="C24" s="37"/>
      <c r="D24" s="37"/>
      <c r="E24" s="37"/>
      <c r="F24" s="37"/>
      <c r="G24" s="37"/>
      <c r="H24" s="37"/>
      <c r="I24" s="38"/>
      <c r="J24" s="31"/>
      <c r="K24" s="31"/>
      <c r="L24" s="31"/>
      <c r="M24" s="31"/>
    </row>
    <row r="25" spans="1:13" ht="15.95" customHeight="1" x14ac:dyDescent="0.25">
      <c r="A25" s="26" t="s">
        <v>2</v>
      </c>
      <c r="B25" s="77" t="s">
        <v>70</v>
      </c>
      <c r="C25" s="77"/>
      <c r="D25" s="77"/>
      <c r="E25" s="77"/>
      <c r="F25" s="77"/>
      <c r="G25" s="77"/>
      <c r="H25" s="77"/>
      <c r="I25" s="38"/>
      <c r="J25" s="31"/>
      <c r="K25" s="31"/>
      <c r="L25" s="31"/>
      <c r="M25" s="31"/>
    </row>
    <row r="26" spans="1:13" ht="15.95" customHeight="1" thickBot="1" x14ac:dyDescent="0.3">
      <c r="A26" s="9">
        <f>INDEX('Point Grid'!$C$8:$I$31,MATCH($A$1,'Point Grid'!$A$8:$A$31,0),MATCH(A25,'Point Grid'!$C$7:$I$7,0))</f>
        <v>3.25</v>
      </c>
      <c r="B26" s="77"/>
      <c r="C26" s="77"/>
      <c r="D26" s="77"/>
      <c r="E26" s="77"/>
      <c r="F26" s="77"/>
      <c r="G26" s="77"/>
      <c r="H26" s="77"/>
      <c r="I26" s="38"/>
      <c r="J26" s="31"/>
      <c r="K26" s="31"/>
      <c r="L26" s="31"/>
      <c r="M26" s="31"/>
    </row>
    <row r="27" spans="1:13" ht="15.95" customHeight="1" thickBot="1" x14ac:dyDescent="0.3">
      <c r="A27" s="5"/>
      <c r="B27" s="37"/>
      <c r="C27" s="37"/>
      <c r="D27" s="37"/>
      <c r="E27" s="37"/>
      <c r="F27" s="37"/>
      <c r="G27" s="37"/>
      <c r="H27" s="37"/>
      <c r="I27" s="38"/>
      <c r="J27" s="31"/>
      <c r="K27" s="31"/>
      <c r="L27" s="31"/>
      <c r="M27" s="31"/>
    </row>
    <row r="28" spans="1:13" ht="15.95" customHeight="1" thickBot="1" x14ac:dyDescent="0.3">
      <c r="A28" s="30"/>
      <c r="B28" s="39"/>
      <c r="C28" s="39"/>
      <c r="D28" s="39"/>
      <c r="E28" s="39"/>
      <c r="F28" s="39"/>
      <c r="G28" s="39"/>
      <c r="H28" s="39"/>
      <c r="I28" s="40"/>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sheetData>
  <mergeCells count="2">
    <mergeCell ref="B25:H26"/>
    <mergeCell ref="H1:I1"/>
  </mergeCells>
  <conditionalFormatting sqref="B1">
    <cfRule type="cellIs" dxfId="59" priority="1" operator="equal">
      <formula>"Incomplete"</formula>
    </cfRule>
    <cfRule type="cellIs" dxfId="58" priority="2" operator="equal">
      <formula>"Flag for Review"</formula>
    </cfRule>
    <cfRule type="cellIs" dxfId="57"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23">
      <formula1>0</formula1>
      <formula2>#REF!</formula2>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40"/>
  <sheetViews>
    <sheetView zoomScaleNormal="100" workbookViewId="0"/>
  </sheetViews>
  <sheetFormatPr defaultColWidth="9.140625" defaultRowHeight="15" x14ac:dyDescent="0.25"/>
  <cols>
    <col min="1" max="1" width="9.140625" style="24"/>
    <col min="2" max="2" width="25.7109375" style="24" customWidth="1"/>
    <col min="3" max="3" width="24.7109375" style="24" customWidth="1"/>
    <col min="4" max="4" width="11.7109375" style="24" customWidth="1"/>
    <col min="5" max="9" width="11.42578125" style="24" customWidth="1"/>
    <col min="10" max="16384" width="9.140625" style="24"/>
  </cols>
  <sheetData>
    <row r="1" spans="1:13" ht="15.95" customHeight="1" x14ac:dyDescent="0.25">
      <c r="A1" s="7">
        <v>6</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Grid'!B:B,MATCH('6'!A1,'Point Grid'!A:A,0))</f>
        <v>2.25</v>
      </c>
      <c r="B4" s="33" t="s">
        <v>79</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80</v>
      </c>
      <c r="C6" s="33"/>
      <c r="D6" s="33"/>
      <c r="E6" s="33"/>
      <c r="F6" s="33"/>
      <c r="G6" s="33"/>
      <c r="H6" s="33"/>
      <c r="I6" s="36"/>
      <c r="J6" s="31"/>
      <c r="K6" s="31"/>
      <c r="L6" s="31"/>
      <c r="M6" s="31"/>
    </row>
    <row r="7" spans="1:13" ht="15.95" customHeight="1" x14ac:dyDescent="0.25">
      <c r="A7" s="9"/>
      <c r="B7" s="33" t="s">
        <v>81</v>
      </c>
      <c r="C7" s="33"/>
      <c r="D7" s="33"/>
      <c r="E7" s="33"/>
      <c r="F7" s="33"/>
      <c r="G7" s="33"/>
      <c r="H7" s="33"/>
      <c r="I7" s="36"/>
      <c r="J7" s="31"/>
      <c r="K7" s="31"/>
      <c r="L7" s="31"/>
      <c r="M7" s="31"/>
    </row>
    <row r="8" spans="1:13" ht="15.95" customHeight="1" x14ac:dyDescent="0.25">
      <c r="A8" s="9"/>
      <c r="B8" s="33" t="s">
        <v>82</v>
      </c>
      <c r="C8" s="33"/>
      <c r="D8" s="33"/>
      <c r="E8" s="33"/>
      <c r="F8" s="33"/>
      <c r="G8" s="33"/>
      <c r="H8" s="33"/>
      <c r="I8" s="36"/>
      <c r="J8" s="31"/>
      <c r="K8" s="31"/>
      <c r="L8" s="31"/>
      <c r="M8" s="31"/>
    </row>
    <row r="9" spans="1:13" ht="15.95" customHeight="1" x14ac:dyDescent="0.25">
      <c r="A9" s="9"/>
      <c r="B9" s="33"/>
      <c r="C9" s="33"/>
      <c r="D9" s="33"/>
      <c r="E9" s="33"/>
      <c r="F9" s="33"/>
      <c r="G9" s="33"/>
      <c r="H9" s="33"/>
      <c r="I9" s="36"/>
      <c r="J9" s="31"/>
      <c r="K9" s="31"/>
      <c r="L9" s="31"/>
      <c r="M9" s="31"/>
    </row>
    <row r="10" spans="1:13" ht="15.95" customHeight="1" x14ac:dyDescent="0.25">
      <c r="A10" s="9"/>
      <c r="B10" s="44" t="s">
        <v>83</v>
      </c>
      <c r="C10" s="44" t="s">
        <v>84</v>
      </c>
      <c r="D10" s="44" t="s">
        <v>85</v>
      </c>
      <c r="E10" s="33"/>
      <c r="F10" s="33"/>
      <c r="G10" s="33"/>
      <c r="H10" s="33"/>
      <c r="I10" s="36"/>
      <c r="J10" s="31"/>
      <c r="K10" s="31"/>
      <c r="L10" s="31"/>
      <c r="M10" s="31"/>
    </row>
    <row r="11" spans="1:13" ht="15.95" customHeight="1" x14ac:dyDescent="0.25">
      <c r="A11" s="9"/>
      <c r="B11" s="44" t="s">
        <v>86</v>
      </c>
      <c r="C11" s="53">
        <v>0.06</v>
      </c>
      <c r="D11" s="48">
        <v>0.75</v>
      </c>
      <c r="E11" s="33"/>
      <c r="F11" s="33"/>
      <c r="G11" s="33"/>
      <c r="H11" s="33"/>
      <c r="I11" s="36"/>
      <c r="J11" s="31"/>
      <c r="K11" s="31"/>
      <c r="L11" s="31"/>
      <c r="M11" s="31"/>
    </row>
    <row r="12" spans="1:13" ht="15.95" customHeight="1" x14ac:dyDescent="0.25">
      <c r="A12" s="9"/>
      <c r="B12" s="44" t="s">
        <v>87</v>
      </c>
      <c r="C12" s="53">
        <v>9.5000000000000001E-2</v>
      </c>
      <c r="D12" s="48">
        <v>0.75</v>
      </c>
      <c r="E12" s="33"/>
      <c r="F12" s="33"/>
      <c r="G12" s="33"/>
      <c r="H12" s="33"/>
      <c r="I12" s="36"/>
      <c r="J12" s="31"/>
      <c r="K12" s="31"/>
      <c r="L12" s="31"/>
      <c r="M12" s="31"/>
    </row>
    <row r="13" spans="1:13" ht="15.95" customHeight="1" x14ac:dyDescent="0.25">
      <c r="A13" s="9"/>
      <c r="B13" s="44" t="s">
        <v>88</v>
      </c>
      <c r="C13" s="53">
        <v>2.8000000000000001E-2</v>
      </c>
      <c r="D13" s="48">
        <v>0.25</v>
      </c>
      <c r="E13" s="33"/>
      <c r="F13" s="33"/>
      <c r="G13" s="33"/>
      <c r="H13" s="33"/>
      <c r="I13" s="36"/>
      <c r="J13" s="31"/>
      <c r="K13" s="31"/>
      <c r="L13" s="31"/>
      <c r="M13" s="31"/>
    </row>
    <row r="14" spans="1:13" ht="15.95" customHeight="1" x14ac:dyDescent="0.25">
      <c r="A14" s="9"/>
      <c r="B14" s="44" t="s">
        <v>89</v>
      </c>
      <c r="C14" s="53">
        <v>0.12</v>
      </c>
      <c r="D14" s="48">
        <v>0</v>
      </c>
      <c r="E14" s="33"/>
      <c r="F14" s="33"/>
      <c r="G14" s="33"/>
      <c r="H14" s="33"/>
      <c r="I14" s="36"/>
      <c r="J14" s="31"/>
      <c r="K14" s="31"/>
      <c r="L14" s="31"/>
      <c r="M14" s="31"/>
    </row>
    <row r="15" spans="1:13" ht="15.95" customHeight="1" x14ac:dyDescent="0.25">
      <c r="A15" s="29"/>
      <c r="B15" s="37"/>
      <c r="C15" s="37"/>
      <c r="D15" s="37"/>
      <c r="E15" s="37"/>
      <c r="F15" s="37"/>
      <c r="G15" s="37"/>
      <c r="H15" s="37"/>
      <c r="I15" s="38"/>
      <c r="J15" s="31"/>
      <c r="K15" s="31"/>
      <c r="L15" s="31"/>
      <c r="M15" s="31"/>
    </row>
    <row r="16" spans="1:13" ht="15.95" customHeight="1" x14ac:dyDescent="0.25">
      <c r="A16" s="26" t="s">
        <v>2</v>
      </c>
      <c r="B16" s="77" t="s">
        <v>90</v>
      </c>
      <c r="C16" s="77"/>
      <c r="D16" s="77"/>
      <c r="E16" s="77"/>
      <c r="F16" s="77"/>
      <c r="G16" s="77"/>
      <c r="H16" s="77"/>
      <c r="I16" s="38"/>
      <c r="J16" s="31"/>
      <c r="K16" s="31"/>
      <c r="L16" s="31"/>
      <c r="M16" s="31"/>
    </row>
    <row r="17" spans="1:13" ht="15.95" customHeight="1" thickBot="1" x14ac:dyDescent="0.3">
      <c r="A17" s="9">
        <f>INDEX('Point Grid'!$C$8:$I$31,MATCH($A$1,'Point Grid'!$A$8:$A$31,0),MATCH(A16,'Point Grid'!$C$7:$I$7,0))</f>
        <v>0.5</v>
      </c>
      <c r="B17" s="77"/>
      <c r="C17" s="77"/>
      <c r="D17" s="77"/>
      <c r="E17" s="77"/>
      <c r="F17" s="77"/>
      <c r="G17" s="77"/>
      <c r="H17" s="77"/>
      <c r="I17" s="38"/>
      <c r="J17" s="31"/>
      <c r="K17" s="31"/>
      <c r="L17" s="31"/>
      <c r="M17" s="31"/>
    </row>
    <row r="18" spans="1:13" ht="15.95" customHeight="1" thickBot="1" x14ac:dyDescent="0.3">
      <c r="A18" s="5"/>
      <c r="B18" s="37"/>
      <c r="C18" s="37"/>
      <c r="D18" s="37"/>
      <c r="E18" s="37"/>
      <c r="F18" s="37"/>
      <c r="G18" s="37"/>
      <c r="H18" s="37"/>
      <c r="I18" s="38"/>
      <c r="J18" s="31"/>
      <c r="K18" s="31"/>
      <c r="L18" s="31"/>
      <c r="M18" s="31"/>
    </row>
    <row r="19" spans="1:13" ht="15.95" customHeight="1" x14ac:dyDescent="0.25">
      <c r="A19" s="29"/>
      <c r="B19" s="37"/>
      <c r="C19" s="37"/>
      <c r="D19" s="37"/>
      <c r="E19" s="37"/>
      <c r="F19" s="37"/>
      <c r="G19" s="37"/>
      <c r="H19" s="37"/>
      <c r="I19" s="38"/>
      <c r="J19" s="31"/>
      <c r="K19" s="31"/>
      <c r="L19" s="31"/>
      <c r="M19" s="31"/>
    </row>
    <row r="20" spans="1:13" ht="15.95" customHeight="1" x14ac:dyDescent="0.25">
      <c r="A20" s="26" t="s">
        <v>3</v>
      </c>
      <c r="B20" s="77" t="s">
        <v>276</v>
      </c>
      <c r="C20" s="77"/>
      <c r="D20" s="77"/>
      <c r="E20" s="77"/>
      <c r="F20" s="77"/>
      <c r="G20" s="77"/>
      <c r="H20" s="77"/>
      <c r="I20" s="38"/>
      <c r="J20" s="31"/>
      <c r="K20" s="31"/>
      <c r="L20" s="31"/>
      <c r="M20" s="31"/>
    </row>
    <row r="21" spans="1:13" ht="15.95" customHeight="1" thickBot="1" x14ac:dyDescent="0.3">
      <c r="A21" s="9">
        <f>INDEX('Point Grid'!$C$8:$I$31,MATCH($A$1,'Point Grid'!$A$8:$A$31,0),MATCH(A20,'Point Grid'!$C$7:$I$7,0))</f>
        <v>1</v>
      </c>
      <c r="B21" s="77"/>
      <c r="C21" s="77"/>
      <c r="D21" s="77"/>
      <c r="E21" s="77"/>
      <c r="F21" s="77"/>
      <c r="G21" s="77"/>
      <c r="H21" s="77"/>
      <c r="I21" s="38"/>
      <c r="J21" s="31"/>
      <c r="K21" s="31"/>
      <c r="L21" s="31"/>
      <c r="M21" s="31"/>
    </row>
    <row r="22" spans="1:13" ht="15.95" customHeight="1" thickBot="1" x14ac:dyDescent="0.3">
      <c r="A22" s="5"/>
      <c r="B22" s="37"/>
      <c r="C22" s="37"/>
      <c r="D22" s="37"/>
      <c r="E22" s="37"/>
      <c r="F22" s="37"/>
      <c r="G22" s="37"/>
      <c r="H22" s="37"/>
      <c r="I22" s="38"/>
      <c r="J22" s="31"/>
      <c r="K22" s="31"/>
      <c r="L22" s="31"/>
      <c r="M22" s="31"/>
    </row>
    <row r="23" spans="1:13" ht="15.95" customHeight="1" x14ac:dyDescent="0.25">
      <c r="A23" s="29"/>
      <c r="B23" s="37"/>
      <c r="C23" s="37"/>
      <c r="D23" s="37"/>
      <c r="E23" s="37"/>
      <c r="F23" s="37"/>
      <c r="G23" s="37"/>
      <c r="H23" s="37"/>
      <c r="I23" s="38"/>
      <c r="J23" s="31"/>
      <c r="K23" s="31"/>
      <c r="L23" s="31"/>
      <c r="M23" s="31"/>
    </row>
    <row r="24" spans="1:13" ht="15.95" customHeight="1" x14ac:dyDescent="0.25">
      <c r="A24" s="26" t="s">
        <v>4</v>
      </c>
      <c r="B24" s="77" t="s">
        <v>277</v>
      </c>
      <c r="C24" s="77"/>
      <c r="D24" s="77"/>
      <c r="E24" s="77"/>
      <c r="F24" s="77"/>
      <c r="G24" s="77"/>
      <c r="H24" s="77"/>
      <c r="I24" s="38"/>
      <c r="J24" s="31"/>
      <c r="K24" s="31"/>
      <c r="L24" s="31"/>
      <c r="M24" s="31"/>
    </row>
    <row r="25" spans="1:13" ht="15.95" customHeight="1" thickBot="1" x14ac:dyDescent="0.3">
      <c r="A25" s="9">
        <f>INDEX('Point Grid'!$C$8:$I$31,MATCH($A$1,'Point Grid'!$A$8:$A$31,0),MATCH(A24,'Point Grid'!$C$7:$I$7,0))</f>
        <v>0.75</v>
      </c>
      <c r="B25" s="77"/>
      <c r="C25" s="77"/>
      <c r="D25" s="77"/>
      <c r="E25" s="77"/>
      <c r="F25" s="77"/>
      <c r="G25" s="77"/>
      <c r="H25" s="77"/>
      <c r="I25" s="38"/>
      <c r="J25" s="31"/>
      <c r="K25" s="31"/>
      <c r="L25" s="31"/>
      <c r="M25" s="31"/>
    </row>
    <row r="26" spans="1:13" ht="15.95" customHeight="1" thickBot="1" x14ac:dyDescent="0.3">
      <c r="A26" s="5"/>
      <c r="B26" s="37"/>
      <c r="C26" s="37"/>
      <c r="D26" s="37"/>
      <c r="E26" s="37"/>
      <c r="F26" s="37"/>
      <c r="G26" s="37"/>
      <c r="H26" s="37"/>
      <c r="I26" s="38"/>
      <c r="J26" s="31"/>
      <c r="K26" s="31"/>
      <c r="L26" s="31"/>
      <c r="M26" s="31"/>
    </row>
    <row r="27" spans="1:13" ht="15.95" customHeight="1" thickBot="1" x14ac:dyDescent="0.3">
      <c r="A27" s="30"/>
      <c r="B27" s="39"/>
      <c r="C27" s="39"/>
      <c r="D27" s="39"/>
      <c r="E27" s="39"/>
      <c r="F27" s="39"/>
      <c r="G27" s="39"/>
      <c r="H27" s="39"/>
      <c r="I27" s="40"/>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sheetData>
  <mergeCells count="4">
    <mergeCell ref="B20:H21"/>
    <mergeCell ref="B24:H25"/>
    <mergeCell ref="B16:H17"/>
    <mergeCell ref="H1:I1"/>
  </mergeCells>
  <conditionalFormatting sqref="B1">
    <cfRule type="cellIs" dxfId="56" priority="1" operator="equal">
      <formula>"Incomplete"</formula>
    </cfRule>
    <cfRule type="cellIs" dxfId="55" priority="2" operator="equal">
      <formula>"Flag for Review"</formula>
    </cfRule>
    <cfRule type="cellIs" dxfId="5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39"/>
  <sheetViews>
    <sheetView zoomScaleNormal="100" workbookViewId="0"/>
  </sheetViews>
  <sheetFormatPr defaultColWidth="9.140625" defaultRowHeight="15" x14ac:dyDescent="0.25"/>
  <cols>
    <col min="1" max="1" width="9.140625" style="24"/>
    <col min="2" max="2" width="20" style="24" customWidth="1"/>
    <col min="3" max="3" width="17.7109375" style="24" customWidth="1"/>
    <col min="4" max="4" width="24.5703125" style="24" bestFit="1" customWidth="1"/>
    <col min="5" max="7" width="11.42578125" style="24" customWidth="1"/>
    <col min="8" max="8" width="17.85546875" style="24" customWidth="1"/>
    <col min="9" max="9" width="11.42578125" style="24" customWidth="1"/>
    <col min="10" max="16384" width="9.140625" style="24"/>
  </cols>
  <sheetData>
    <row r="1" spans="1:13" ht="15.95" customHeight="1" x14ac:dyDescent="0.25">
      <c r="A1" s="7">
        <v>7</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Grid'!B:B,MATCH('7'!A1,'Point Grid'!A:A,0))</f>
        <v>2.5</v>
      </c>
      <c r="B4" s="33" t="s">
        <v>91</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44" t="s">
        <v>66</v>
      </c>
      <c r="C6" s="44" t="s">
        <v>92</v>
      </c>
      <c r="D6" s="44" t="s">
        <v>93</v>
      </c>
      <c r="E6" s="33"/>
      <c r="F6" s="33"/>
      <c r="G6" s="33"/>
      <c r="H6" s="33"/>
      <c r="I6" s="36"/>
      <c r="J6" s="31"/>
      <c r="K6" s="31"/>
      <c r="L6" s="31"/>
      <c r="M6" s="31"/>
    </row>
    <row r="7" spans="1:13" ht="15.95" customHeight="1" x14ac:dyDescent="0.25">
      <c r="A7" s="9"/>
      <c r="B7" s="44">
        <v>2011</v>
      </c>
      <c r="C7" s="52">
        <v>44000</v>
      </c>
      <c r="D7" s="52">
        <v>14250</v>
      </c>
      <c r="E7" s="33"/>
      <c r="F7" s="33"/>
      <c r="G7" s="33"/>
      <c r="H7" s="33"/>
      <c r="I7" s="36"/>
      <c r="J7" s="31"/>
      <c r="K7" s="31"/>
      <c r="L7" s="31"/>
      <c r="M7" s="31"/>
    </row>
    <row r="8" spans="1:13" ht="15.95" customHeight="1" x14ac:dyDescent="0.25">
      <c r="A8" s="9"/>
      <c r="B8" s="44">
        <v>2012</v>
      </c>
      <c r="C8" s="52">
        <v>48400</v>
      </c>
      <c r="D8" s="52">
        <v>19500</v>
      </c>
      <c r="E8" s="33"/>
      <c r="F8" s="33"/>
      <c r="G8" s="33"/>
      <c r="H8" s="33"/>
      <c r="I8" s="36"/>
      <c r="J8" s="31"/>
      <c r="K8" s="31"/>
      <c r="L8" s="31"/>
      <c r="M8" s="31"/>
    </row>
    <row r="9" spans="1:13" ht="15.95" customHeight="1" x14ac:dyDescent="0.25">
      <c r="A9" s="9"/>
      <c r="B9" s="44">
        <v>2013</v>
      </c>
      <c r="C9" s="52">
        <v>53240</v>
      </c>
      <c r="D9" s="52">
        <v>22000</v>
      </c>
      <c r="E9" s="33"/>
      <c r="F9" s="33"/>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9"/>
      <c r="B11" s="81" t="s">
        <v>94</v>
      </c>
      <c r="C11" s="81"/>
      <c r="D11" s="48">
        <v>0.2</v>
      </c>
      <c r="E11" s="33"/>
      <c r="F11" s="33"/>
      <c r="G11" s="33"/>
      <c r="H11" s="33"/>
      <c r="I11" s="36"/>
      <c r="J11" s="31"/>
      <c r="K11" s="31"/>
      <c r="L11" s="31"/>
      <c r="M11" s="31"/>
    </row>
    <row r="12" spans="1:13" ht="15.95" customHeight="1" x14ac:dyDescent="0.25">
      <c r="A12" s="9"/>
      <c r="B12" s="81" t="s">
        <v>95</v>
      </c>
      <c r="C12" s="81"/>
      <c r="D12" s="48">
        <v>0.05</v>
      </c>
      <c r="E12" s="33"/>
      <c r="F12" s="33"/>
      <c r="G12" s="33"/>
      <c r="H12" s="33"/>
      <c r="I12" s="36"/>
      <c r="J12" s="31"/>
      <c r="K12" s="31"/>
      <c r="L12" s="31"/>
      <c r="M12" s="31"/>
    </row>
    <row r="13" spans="1:13" ht="15.95" customHeight="1" x14ac:dyDescent="0.25">
      <c r="A13" s="9"/>
      <c r="B13" s="81" t="s">
        <v>96</v>
      </c>
      <c r="C13" s="81"/>
      <c r="D13" s="54">
        <v>50</v>
      </c>
      <c r="E13" s="33"/>
      <c r="F13" s="33"/>
      <c r="G13" s="33"/>
      <c r="H13" s="33"/>
      <c r="I13" s="36"/>
      <c r="J13" s="31"/>
      <c r="K13" s="31"/>
      <c r="L13" s="31"/>
      <c r="M13" s="31"/>
    </row>
    <row r="14" spans="1:13" ht="15.95" customHeight="1" x14ac:dyDescent="0.25">
      <c r="A14" s="9"/>
      <c r="B14" s="33"/>
      <c r="C14" s="33"/>
      <c r="D14" s="33"/>
      <c r="E14" s="33"/>
      <c r="F14" s="33"/>
      <c r="G14" s="33"/>
      <c r="H14" s="33"/>
      <c r="I14" s="36"/>
      <c r="J14" s="31"/>
      <c r="K14" s="31"/>
      <c r="L14" s="31"/>
      <c r="M14" s="31"/>
    </row>
    <row r="15" spans="1:13" ht="15.95" customHeight="1" x14ac:dyDescent="0.25">
      <c r="A15" s="9"/>
      <c r="B15" s="33" t="s">
        <v>98</v>
      </c>
      <c r="C15" s="33"/>
      <c r="D15" s="33"/>
      <c r="E15" s="33"/>
      <c r="F15" s="33"/>
      <c r="G15" s="33"/>
      <c r="H15" s="33"/>
      <c r="I15" s="36"/>
      <c r="J15" s="31"/>
      <c r="K15" s="31"/>
      <c r="L15" s="31"/>
      <c r="M15" s="31"/>
    </row>
    <row r="16" spans="1:13" ht="15.95" customHeight="1" x14ac:dyDescent="0.25">
      <c r="A16" s="9"/>
      <c r="B16" s="33" t="s">
        <v>99</v>
      </c>
      <c r="C16" s="33"/>
      <c r="D16" s="33"/>
      <c r="E16" s="33"/>
      <c r="F16" s="33"/>
      <c r="G16" s="33"/>
      <c r="H16" s="33"/>
      <c r="I16" s="36"/>
      <c r="J16" s="31"/>
      <c r="K16" s="31"/>
      <c r="L16" s="31"/>
      <c r="M16" s="31"/>
    </row>
    <row r="17" spans="1:13" ht="15.95" customHeight="1" x14ac:dyDescent="0.25">
      <c r="A17" s="9"/>
      <c r="B17" s="33" t="s">
        <v>100</v>
      </c>
      <c r="C17" s="33"/>
      <c r="D17" s="33"/>
      <c r="E17" s="33"/>
      <c r="F17" s="33"/>
      <c r="G17" s="33"/>
      <c r="H17" s="33"/>
      <c r="I17" s="36"/>
      <c r="J17" s="31"/>
      <c r="K17" s="31"/>
      <c r="L17" s="31"/>
      <c r="M17" s="31"/>
    </row>
    <row r="18" spans="1:13" ht="15.95" customHeight="1" x14ac:dyDescent="0.25">
      <c r="A18" s="9"/>
      <c r="B18" s="33" t="s">
        <v>101</v>
      </c>
      <c r="C18" s="33"/>
      <c r="D18" s="33"/>
      <c r="E18" s="33"/>
      <c r="F18" s="33"/>
      <c r="G18" s="33"/>
      <c r="H18" s="33"/>
      <c r="I18" s="36"/>
      <c r="J18" s="31"/>
      <c r="K18" s="31"/>
      <c r="L18" s="31"/>
      <c r="M18" s="31"/>
    </row>
    <row r="19" spans="1:13" ht="15.95" customHeight="1" x14ac:dyDescent="0.25">
      <c r="A19" s="9"/>
      <c r="B19" s="33" t="s">
        <v>102</v>
      </c>
      <c r="C19" s="33"/>
      <c r="D19" s="33"/>
      <c r="E19" s="33"/>
      <c r="F19" s="33"/>
      <c r="G19" s="33"/>
      <c r="H19" s="33"/>
      <c r="I19" s="36"/>
      <c r="J19" s="31"/>
      <c r="K19" s="31"/>
      <c r="L19" s="31"/>
      <c r="M19" s="31"/>
    </row>
    <row r="20" spans="1:13" ht="15.95" customHeight="1" x14ac:dyDescent="0.25">
      <c r="A20" s="9"/>
      <c r="B20" s="33" t="s">
        <v>103</v>
      </c>
      <c r="C20" s="33"/>
      <c r="D20" s="33"/>
      <c r="E20" s="33"/>
      <c r="F20" s="33"/>
      <c r="G20" s="33"/>
      <c r="H20" s="33"/>
      <c r="I20" s="36"/>
      <c r="J20" s="31"/>
      <c r="K20" s="31"/>
      <c r="L20" s="31"/>
      <c r="M20" s="31"/>
    </row>
    <row r="21" spans="1:13" ht="15.95" customHeight="1" x14ac:dyDescent="0.25">
      <c r="A21" s="28"/>
      <c r="B21" s="33" t="s">
        <v>104</v>
      </c>
      <c r="C21" s="33"/>
      <c r="D21" s="33"/>
      <c r="E21" s="33"/>
      <c r="F21" s="33"/>
      <c r="G21" s="33"/>
      <c r="H21" s="33"/>
      <c r="I21" s="36"/>
      <c r="J21" s="31"/>
      <c r="K21" s="31"/>
      <c r="L21" s="31"/>
      <c r="M21" s="31"/>
    </row>
    <row r="22" spans="1:13" ht="15.95" customHeight="1" x14ac:dyDescent="0.25">
      <c r="A22" s="29"/>
      <c r="B22" s="37"/>
      <c r="C22" s="37"/>
      <c r="D22" s="37"/>
      <c r="E22" s="37"/>
      <c r="F22" s="37"/>
      <c r="G22" s="37"/>
      <c r="H22" s="37"/>
      <c r="I22" s="38"/>
      <c r="J22" s="31"/>
      <c r="K22" s="31"/>
      <c r="L22" s="31"/>
      <c r="M22" s="31"/>
    </row>
    <row r="23" spans="1:13" ht="15.95" customHeight="1" x14ac:dyDescent="0.25">
      <c r="A23" s="26" t="s">
        <v>2</v>
      </c>
      <c r="B23" s="77" t="s">
        <v>97</v>
      </c>
      <c r="C23" s="77"/>
      <c r="D23" s="77"/>
      <c r="E23" s="77"/>
      <c r="F23" s="77"/>
      <c r="G23" s="77"/>
      <c r="H23" s="77"/>
      <c r="I23" s="38"/>
      <c r="J23" s="31"/>
      <c r="K23" s="31"/>
      <c r="L23" s="31"/>
      <c r="M23" s="31"/>
    </row>
    <row r="24" spans="1:13" ht="15.95" customHeight="1" thickBot="1" x14ac:dyDescent="0.3">
      <c r="A24" s="9">
        <f>INDEX('Point Grid'!$C$8:$I$31,MATCH($A$1,'Point Grid'!$A$8:$A$31,0),MATCH(A23,'Point Grid'!$C$7:$I$7,0))</f>
        <v>2.5</v>
      </c>
      <c r="B24" s="77"/>
      <c r="C24" s="77"/>
      <c r="D24" s="77"/>
      <c r="E24" s="77"/>
      <c r="F24" s="77"/>
      <c r="G24" s="77"/>
      <c r="H24" s="77"/>
      <c r="I24" s="38"/>
      <c r="J24" s="31"/>
      <c r="K24" s="31"/>
      <c r="L24" s="31"/>
      <c r="M24" s="31"/>
    </row>
    <row r="25" spans="1:13" ht="15.95" customHeight="1" thickBot="1" x14ac:dyDescent="0.3">
      <c r="A25" s="5"/>
      <c r="B25" s="37"/>
      <c r="C25" s="37"/>
      <c r="D25" s="37"/>
      <c r="E25" s="37"/>
      <c r="F25" s="37"/>
      <c r="G25" s="37"/>
      <c r="H25" s="37"/>
      <c r="I25" s="38"/>
      <c r="J25" s="31"/>
      <c r="K25" s="31"/>
      <c r="L25" s="31"/>
      <c r="M25" s="31"/>
    </row>
    <row r="26" spans="1:13" ht="15.95" customHeight="1" thickBot="1" x14ac:dyDescent="0.3">
      <c r="A26" s="30"/>
      <c r="B26" s="39"/>
      <c r="C26" s="39"/>
      <c r="D26" s="39"/>
      <c r="E26" s="39"/>
      <c r="F26" s="39"/>
      <c r="G26" s="39"/>
      <c r="H26" s="39"/>
      <c r="I26" s="40"/>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sheetData>
  <mergeCells count="5">
    <mergeCell ref="H1:I1"/>
    <mergeCell ref="B23:H24"/>
    <mergeCell ref="B11:C11"/>
    <mergeCell ref="B12:C12"/>
    <mergeCell ref="B13:C13"/>
  </mergeCells>
  <conditionalFormatting sqref="B1">
    <cfRule type="cellIs" dxfId="53" priority="1" operator="equal">
      <formula>"Incomplete"</formula>
    </cfRule>
    <cfRule type="cellIs" dxfId="52" priority="2" operator="equal">
      <formula>"Flag for Review"</formula>
    </cfRule>
    <cfRule type="cellIs" dxfId="5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M64"/>
  <sheetViews>
    <sheetView zoomScaleNormal="100" workbookViewId="0"/>
  </sheetViews>
  <sheetFormatPr defaultColWidth="9.140625" defaultRowHeight="15" x14ac:dyDescent="0.25"/>
  <cols>
    <col min="1" max="1" width="9.140625" style="24"/>
    <col min="2" max="2" width="18.7109375" style="24" customWidth="1"/>
    <col min="3" max="3" width="22.5703125" style="24" customWidth="1"/>
    <col min="4" max="4" width="17" style="24" customWidth="1"/>
    <col min="5" max="7" width="14.85546875" style="24" customWidth="1"/>
    <col min="8" max="8" width="15.140625" style="24" customWidth="1"/>
    <col min="9" max="9" width="11.42578125" style="24" customWidth="1"/>
    <col min="10" max="16384" width="9.140625" style="24"/>
  </cols>
  <sheetData>
    <row r="1" spans="1:13" ht="15.95" customHeight="1" x14ac:dyDescent="0.25">
      <c r="A1" s="7">
        <v>8</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Grid'!B:B,MATCH('8'!A1,'Point Grid'!A:A,0))</f>
        <v>4.25</v>
      </c>
      <c r="B4" s="33" t="s">
        <v>105</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77</v>
      </c>
      <c r="C6" s="33"/>
      <c r="D6" s="33"/>
      <c r="E6" s="33"/>
      <c r="F6" s="33"/>
      <c r="G6" s="33"/>
      <c r="H6" s="33"/>
      <c r="I6" s="36"/>
      <c r="J6" s="31"/>
      <c r="K6" s="31"/>
      <c r="L6" s="31"/>
      <c r="M6" s="31"/>
    </row>
    <row r="7" spans="1:13" ht="15.95" customHeight="1" x14ac:dyDescent="0.25">
      <c r="A7" s="9"/>
      <c r="B7" s="33" t="s">
        <v>106</v>
      </c>
      <c r="C7" s="33"/>
      <c r="D7" s="33"/>
      <c r="E7" s="33"/>
      <c r="F7" s="33"/>
      <c r="G7" s="33"/>
      <c r="H7" s="33"/>
      <c r="I7" s="36"/>
      <c r="J7" s="31"/>
      <c r="K7" s="31"/>
      <c r="L7" s="31"/>
      <c r="M7" s="31"/>
    </row>
    <row r="8" spans="1:13" ht="15.95" customHeight="1" x14ac:dyDescent="0.25">
      <c r="A8" s="9"/>
      <c r="B8" s="33"/>
      <c r="C8" s="33" t="s">
        <v>107</v>
      </c>
      <c r="D8" s="33"/>
      <c r="E8" s="33"/>
      <c r="F8" s="33"/>
      <c r="G8" s="33"/>
      <c r="H8" s="33"/>
      <c r="I8" s="36"/>
      <c r="J8" s="31"/>
      <c r="K8" s="31"/>
      <c r="L8" s="31"/>
      <c r="M8" s="31"/>
    </row>
    <row r="9" spans="1:13" ht="15.95" customHeight="1" x14ac:dyDescent="0.25">
      <c r="A9" s="9"/>
      <c r="B9" s="33"/>
      <c r="C9" s="33" t="s">
        <v>108</v>
      </c>
      <c r="D9" s="33"/>
      <c r="E9" s="33"/>
      <c r="F9" s="33"/>
      <c r="G9" s="33"/>
      <c r="H9" s="33"/>
      <c r="I9" s="36"/>
      <c r="J9" s="31"/>
      <c r="K9" s="31"/>
      <c r="L9" s="31"/>
      <c r="M9" s="31"/>
    </row>
    <row r="10" spans="1:13" ht="15.95" customHeight="1" x14ac:dyDescent="0.25">
      <c r="A10" s="9"/>
      <c r="B10" s="33" t="s">
        <v>109</v>
      </c>
      <c r="C10" s="33"/>
      <c r="D10" s="33"/>
      <c r="E10" s="33"/>
      <c r="F10" s="33"/>
      <c r="G10" s="33"/>
      <c r="H10" s="33"/>
      <c r="I10" s="36"/>
      <c r="J10" s="31"/>
      <c r="K10" s="31"/>
      <c r="L10" s="31"/>
      <c r="M10" s="31"/>
    </row>
    <row r="11" spans="1:13" ht="15.95" customHeight="1" x14ac:dyDescent="0.25">
      <c r="A11" s="9"/>
      <c r="B11" s="33" t="s">
        <v>110</v>
      </c>
      <c r="C11" s="33"/>
      <c r="D11" s="33"/>
      <c r="E11" s="33"/>
      <c r="F11" s="33"/>
      <c r="G11" s="33"/>
      <c r="H11" s="33"/>
      <c r="I11" s="36"/>
      <c r="J11" s="31"/>
      <c r="K11" s="31"/>
      <c r="L11" s="31"/>
      <c r="M11" s="31"/>
    </row>
    <row r="12" spans="1:13" ht="15.95" customHeight="1" x14ac:dyDescent="0.25">
      <c r="A12" s="9"/>
      <c r="B12" s="33" t="s">
        <v>111</v>
      </c>
      <c r="C12" s="33"/>
      <c r="D12" s="33"/>
      <c r="E12" s="33"/>
      <c r="F12" s="33"/>
      <c r="G12" s="33"/>
      <c r="H12" s="33"/>
      <c r="I12" s="36"/>
      <c r="J12" s="31"/>
      <c r="K12" s="31"/>
      <c r="L12" s="31"/>
      <c r="M12" s="31"/>
    </row>
    <row r="13" spans="1:13" ht="15.95" customHeight="1" x14ac:dyDescent="0.25">
      <c r="A13" s="9"/>
      <c r="B13" s="33" t="s">
        <v>112</v>
      </c>
      <c r="C13" s="33"/>
      <c r="D13" s="33"/>
      <c r="E13" s="33"/>
      <c r="F13" s="33"/>
      <c r="G13" s="33"/>
      <c r="H13" s="33"/>
      <c r="I13" s="36"/>
      <c r="J13" s="31"/>
      <c r="K13" s="31"/>
      <c r="L13" s="31"/>
      <c r="M13" s="31"/>
    </row>
    <row r="14" spans="1:13" ht="15.95" customHeight="1" x14ac:dyDescent="0.25">
      <c r="A14" s="9"/>
      <c r="B14" s="33" t="s">
        <v>113</v>
      </c>
      <c r="C14" s="33"/>
      <c r="D14" s="33"/>
      <c r="E14" s="33"/>
      <c r="F14" s="33"/>
      <c r="G14" s="33"/>
      <c r="H14" s="33"/>
      <c r="I14" s="36"/>
      <c r="J14" s="31"/>
      <c r="K14" s="31"/>
      <c r="L14" s="31"/>
      <c r="M14" s="31"/>
    </row>
    <row r="15" spans="1:13" ht="15.95" customHeight="1" x14ac:dyDescent="0.25">
      <c r="A15" s="9"/>
      <c r="B15" s="33"/>
      <c r="C15" s="33" t="s">
        <v>114</v>
      </c>
      <c r="D15" s="33"/>
      <c r="E15" s="33"/>
      <c r="F15" s="33"/>
      <c r="G15" s="33"/>
      <c r="H15" s="33"/>
      <c r="I15" s="36"/>
      <c r="J15" s="31"/>
      <c r="K15" s="31"/>
      <c r="L15" s="31"/>
      <c r="M15" s="31"/>
    </row>
    <row r="16" spans="1:13" ht="15.95" customHeight="1" x14ac:dyDescent="0.25">
      <c r="A16" s="9"/>
      <c r="B16" s="33"/>
      <c r="C16" s="33" t="s">
        <v>115</v>
      </c>
      <c r="D16" s="33"/>
      <c r="E16" s="33"/>
      <c r="F16" s="33"/>
      <c r="G16" s="33"/>
      <c r="H16" s="33"/>
      <c r="I16" s="36"/>
      <c r="J16" s="31"/>
      <c r="K16" s="31"/>
      <c r="L16" s="31"/>
      <c r="M16" s="31"/>
    </row>
    <row r="17" spans="1:13" ht="15.95" customHeight="1" x14ac:dyDescent="0.25">
      <c r="A17" s="9"/>
      <c r="B17" s="33" t="s">
        <v>116</v>
      </c>
      <c r="C17" s="33"/>
      <c r="D17" s="33"/>
      <c r="E17" s="33"/>
      <c r="F17" s="33"/>
      <c r="G17" s="33"/>
      <c r="H17" s="33"/>
      <c r="I17" s="36"/>
      <c r="J17" s="31"/>
      <c r="K17" s="31"/>
      <c r="L17" s="31"/>
      <c r="M17" s="31"/>
    </row>
    <row r="18" spans="1:13" ht="15.95" customHeight="1" x14ac:dyDescent="0.25">
      <c r="A18" s="9"/>
      <c r="B18" s="33" t="s">
        <v>117</v>
      </c>
      <c r="C18" s="33"/>
      <c r="D18" s="33"/>
      <c r="E18" s="33"/>
      <c r="F18" s="33"/>
      <c r="G18" s="33"/>
      <c r="H18" s="33"/>
      <c r="I18" s="36"/>
      <c r="J18" s="31"/>
      <c r="K18" s="31"/>
      <c r="L18" s="31"/>
      <c r="M18" s="31"/>
    </row>
    <row r="19" spans="1:13" ht="15.95" customHeight="1" x14ac:dyDescent="0.25">
      <c r="A19" s="9"/>
      <c r="B19" s="33" t="s">
        <v>118</v>
      </c>
      <c r="C19" s="33"/>
      <c r="D19" s="33"/>
      <c r="E19" s="33"/>
      <c r="F19" s="33"/>
      <c r="G19" s="33"/>
      <c r="H19" s="33"/>
      <c r="I19" s="36"/>
      <c r="J19" s="31"/>
      <c r="K19" s="31"/>
      <c r="L19" s="31"/>
      <c r="M19" s="31"/>
    </row>
    <row r="20" spans="1:13" ht="15.95" customHeight="1" x14ac:dyDescent="0.25">
      <c r="A20" s="9"/>
      <c r="B20" s="33" t="s">
        <v>119</v>
      </c>
      <c r="C20" s="33"/>
      <c r="D20" s="33"/>
      <c r="E20" s="33"/>
      <c r="F20" s="33"/>
      <c r="G20" s="33"/>
      <c r="H20" s="33"/>
      <c r="I20" s="36"/>
      <c r="J20" s="31"/>
      <c r="K20" s="31"/>
      <c r="L20" s="31"/>
      <c r="M20" s="31"/>
    </row>
    <row r="21" spans="1:13" ht="15.95" customHeight="1" x14ac:dyDescent="0.25">
      <c r="A21" s="9"/>
      <c r="B21" s="33" t="s">
        <v>120</v>
      </c>
      <c r="C21" s="33"/>
      <c r="D21" s="33"/>
      <c r="E21" s="33"/>
      <c r="F21" s="33"/>
      <c r="G21" s="33"/>
      <c r="H21" s="33"/>
      <c r="I21" s="36"/>
      <c r="J21" s="31"/>
      <c r="K21" s="31"/>
      <c r="L21" s="31"/>
      <c r="M21" s="31"/>
    </row>
    <row r="22" spans="1:13" ht="15.95" customHeight="1" x14ac:dyDescent="0.25">
      <c r="A22" s="9"/>
      <c r="B22" s="33" t="s">
        <v>121</v>
      </c>
      <c r="C22" s="33"/>
      <c r="D22" s="33"/>
      <c r="E22" s="33"/>
      <c r="F22" s="33"/>
      <c r="G22" s="33"/>
      <c r="H22" s="33"/>
      <c r="I22" s="36"/>
      <c r="J22" s="31"/>
      <c r="K22" s="31"/>
      <c r="L22" s="31"/>
      <c r="M22" s="31"/>
    </row>
    <row r="23" spans="1:13" ht="15.95" customHeight="1" x14ac:dyDescent="0.25">
      <c r="A23" s="9"/>
      <c r="B23" s="33"/>
      <c r="C23" s="33" t="s">
        <v>122</v>
      </c>
      <c r="D23" s="33"/>
      <c r="E23" s="33"/>
      <c r="F23" s="33"/>
      <c r="G23" s="33"/>
      <c r="H23" s="33"/>
      <c r="I23" s="36"/>
      <c r="J23" s="31"/>
      <c r="K23" s="31"/>
      <c r="L23" s="31"/>
      <c r="M23" s="31"/>
    </row>
    <row r="24" spans="1:13" ht="15.95" customHeight="1" x14ac:dyDescent="0.25">
      <c r="A24" s="9"/>
      <c r="B24" s="33"/>
      <c r="C24" s="33" t="s">
        <v>123</v>
      </c>
      <c r="D24" s="33"/>
      <c r="E24" s="33"/>
      <c r="F24" s="33"/>
      <c r="G24" s="33"/>
      <c r="H24" s="33"/>
      <c r="I24" s="36"/>
      <c r="J24" s="31"/>
      <c r="K24" s="31"/>
      <c r="L24" s="31"/>
      <c r="M24" s="31"/>
    </row>
    <row r="25" spans="1:13" ht="15.95" customHeight="1" x14ac:dyDescent="0.25">
      <c r="A25" s="9"/>
      <c r="B25" s="33"/>
      <c r="C25" s="33" t="s">
        <v>124</v>
      </c>
      <c r="D25" s="33"/>
      <c r="E25" s="33"/>
      <c r="F25" s="33"/>
      <c r="G25" s="33"/>
      <c r="H25" s="33"/>
      <c r="I25" s="36"/>
      <c r="J25" s="31"/>
      <c r="K25" s="31"/>
      <c r="L25" s="31"/>
      <c r="M25" s="31"/>
    </row>
    <row r="26" spans="1:13" ht="15.95" customHeight="1" x14ac:dyDescent="0.25">
      <c r="A26" s="9"/>
      <c r="B26" s="33"/>
      <c r="C26" s="33" t="s">
        <v>125</v>
      </c>
      <c r="D26" s="33"/>
      <c r="E26" s="33"/>
      <c r="F26" s="33"/>
      <c r="G26" s="33"/>
      <c r="H26" s="33"/>
      <c r="I26" s="36"/>
      <c r="J26" s="31"/>
      <c r="K26" s="31"/>
      <c r="L26" s="31"/>
      <c r="M26" s="31"/>
    </row>
    <row r="27" spans="1:13" ht="15.95" customHeight="1" x14ac:dyDescent="0.25">
      <c r="A27" s="9"/>
      <c r="B27" s="33"/>
      <c r="C27" s="33"/>
      <c r="D27" s="33"/>
      <c r="E27" s="33"/>
      <c r="F27" s="33"/>
      <c r="G27" s="33"/>
      <c r="H27" s="33"/>
      <c r="I27" s="36"/>
      <c r="J27" s="31"/>
      <c r="K27" s="31"/>
      <c r="L27" s="31"/>
      <c r="M27" s="31"/>
    </row>
    <row r="28" spans="1:13" ht="30" x14ac:dyDescent="0.25">
      <c r="A28" s="9"/>
      <c r="B28" s="49" t="s">
        <v>126</v>
      </c>
      <c r="C28" s="49" t="s">
        <v>129</v>
      </c>
      <c r="D28" s="33"/>
      <c r="E28" s="33"/>
      <c r="F28" s="33"/>
      <c r="G28" s="33"/>
      <c r="H28" s="33"/>
      <c r="I28" s="36"/>
      <c r="J28" s="31"/>
      <c r="K28" s="31"/>
      <c r="L28" s="31"/>
      <c r="M28" s="31"/>
    </row>
    <row r="29" spans="1:13" ht="15.95" customHeight="1" x14ac:dyDescent="0.25">
      <c r="A29" s="9"/>
      <c r="B29" s="55" t="s">
        <v>127</v>
      </c>
      <c r="C29" s="52">
        <v>9500</v>
      </c>
      <c r="D29" s="33"/>
      <c r="E29" s="33"/>
      <c r="F29" s="33"/>
      <c r="G29" s="33"/>
      <c r="H29" s="33"/>
      <c r="I29" s="36"/>
      <c r="J29" s="31"/>
      <c r="K29" s="31"/>
      <c r="L29" s="31"/>
      <c r="M29" s="31"/>
    </row>
    <row r="30" spans="1:13" ht="15.95" customHeight="1" x14ac:dyDescent="0.25">
      <c r="A30" s="9"/>
      <c r="B30" s="55" t="s">
        <v>128</v>
      </c>
      <c r="C30" s="52">
        <v>9800</v>
      </c>
      <c r="D30" s="33"/>
      <c r="E30" s="33"/>
      <c r="F30" s="33"/>
      <c r="G30" s="33"/>
      <c r="H30" s="33"/>
      <c r="I30" s="36"/>
      <c r="J30" s="31"/>
      <c r="K30" s="31"/>
      <c r="L30" s="31"/>
      <c r="M30" s="31"/>
    </row>
    <row r="31" spans="1:13" ht="15.95" customHeight="1" x14ac:dyDescent="0.25">
      <c r="A31" s="9"/>
      <c r="B31" s="43"/>
      <c r="C31" s="43"/>
      <c r="D31" s="33"/>
      <c r="E31" s="33"/>
      <c r="F31" s="33"/>
      <c r="G31" s="33"/>
      <c r="H31" s="33"/>
      <c r="I31" s="36"/>
      <c r="J31" s="31"/>
      <c r="K31" s="31"/>
      <c r="L31" s="31"/>
      <c r="M31" s="31"/>
    </row>
    <row r="32" spans="1:13" ht="45" x14ac:dyDescent="0.25">
      <c r="A32" s="9"/>
      <c r="B32" s="49" t="s">
        <v>130</v>
      </c>
      <c r="C32" s="49" t="s">
        <v>131</v>
      </c>
      <c r="D32" s="33"/>
      <c r="E32" s="33"/>
      <c r="F32" s="33"/>
      <c r="G32" s="33"/>
      <c r="H32" s="33"/>
      <c r="I32" s="36"/>
      <c r="J32" s="31"/>
      <c r="K32" s="31"/>
      <c r="L32" s="31"/>
      <c r="M32" s="31"/>
    </row>
    <row r="33" spans="1:13" ht="15.95" customHeight="1" x14ac:dyDescent="0.25">
      <c r="A33" s="9"/>
      <c r="B33" s="44">
        <v>2012</v>
      </c>
      <c r="C33" s="52">
        <v>4800</v>
      </c>
      <c r="D33" s="33"/>
      <c r="E33" s="33"/>
      <c r="F33" s="33"/>
      <c r="G33" s="33"/>
      <c r="H33" s="33"/>
      <c r="I33" s="36"/>
      <c r="J33" s="31"/>
      <c r="K33" s="31"/>
      <c r="L33" s="31"/>
      <c r="M33" s="31"/>
    </row>
    <row r="34" spans="1:13" ht="15.95" customHeight="1" x14ac:dyDescent="0.25">
      <c r="A34" s="9"/>
      <c r="B34" s="44">
        <v>2013</v>
      </c>
      <c r="C34" s="52">
        <v>4100</v>
      </c>
      <c r="D34" s="33"/>
      <c r="E34" s="33"/>
      <c r="F34" s="33"/>
      <c r="G34" s="33"/>
      <c r="H34" s="33"/>
      <c r="I34" s="36"/>
      <c r="J34" s="31"/>
      <c r="K34" s="31"/>
      <c r="L34" s="31"/>
      <c r="M34" s="31"/>
    </row>
    <row r="35" spans="1:13" ht="15.95" customHeight="1" x14ac:dyDescent="0.25">
      <c r="A35" s="9"/>
      <c r="B35" s="33"/>
      <c r="C35" s="33"/>
      <c r="D35" s="33"/>
      <c r="E35" s="33"/>
      <c r="F35" s="33"/>
      <c r="G35" s="33"/>
      <c r="H35" s="33"/>
      <c r="I35" s="36"/>
      <c r="J35" s="31"/>
      <c r="K35" s="31"/>
      <c r="L35" s="31"/>
      <c r="M35" s="31"/>
    </row>
    <row r="36" spans="1:13" ht="15.95" customHeight="1" x14ac:dyDescent="0.25">
      <c r="A36" s="9"/>
      <c r="B36" s="33"/>
      <c r="C36" s="81" t="s">
        <v>140</v>
      </c>
      <c r="D36" s="81"/>
      <c r="E36" s="81"/>
      <c r="F36" s="81"/>
      <c r="G36" s="81"/>
      <c r="H36" s="33"/>
      <c r="I36" s="36"/>
      <c r="J36" s="31"/>
      <c r="K36" s="31"/>
      <c r="L36" s="31"/>
      <c r="M36" s="31"/>
    </row>
    <row r="37" spans="1:13" ht="15.95" customHeight="1" x14ac:dyDescent="0.25">
      <c r="A37" s="9"/>
      <c r="B37" s="44" t="s">
        <v>134</v>
      </c>
      <c r="C37" s="51" t="s">
        <v>135</v>
      </c>
      <c r="D37" s="51" t="s">
        <v>136</v>
      </c>
      <c r="E37" s="51" t="s">
        <v>137</v>
      </c>
      <c r="F37" s="51" t="s">
        <v>138</v>
      </c>
      <c r="G37" s="51" t="s">
        <v>139</v>
      </c>
      <c r="H37" s="33"/>
      <c r="I37" s="36"/>
      <c r="J37" s="31"/>
      <c r="K37" s="31"/>
      <c r="L37" s="31"/>
      <c r="M37" s="31"/>
    </row>
    <row r="38" spans="1:13" ht="15.95" customHeight="1" x14ac:dyDescent="0.25">
      <c r="A38" s="9"/>
      <c r="B38" s="44">
        <v>2008</v>
      </c>
      <c r="C38" s="44">
        <v>1.37</v>
      </c>
      <c r="D38" s="44">
        <v>1.1499999999999999</v>
      </c>
      <c r="E38" s="44">
        <v>1.06</v>
      </c>
      <c r="F38" s="44">
        <v>1.02</v>
      </c>
      <c r="G38" s="50">
        <v>1</v>
      </c>
      <c r="H38" s="33"/>
      <c r="I38" s="36"/>
      <c r="J38" s="31"/>
      <c r="K38" s="31"/>
      <c r="L38" s="31"/>
      <c r="M38" s="31"/>
    </row>
    <row r="39" spans="1:13" ht="15.95" customHeight="1" x14ac:dyDescent="0.25">
      <c r="A39" s="9"/>
      <c r="B39" s="44">
        <v>2009</v>
      </c>
      <c r="C39" s="44">
        <v>1.35</v>
      </c>
      <c r="D39" s="44">
        <v>1.1499999999999999</v>
      </c>
      <c r="E39" s="44">
        <v>1.05</v>
      </c>
      <c r="F39" s="44">
        <v>1.02</v>
      </c>
      <c r="G39" s="43"/>
      <c r="H39" s="33"/>
      <c r="I39" s="36"/>
      <c r="J39" s="31"/>
      <c r="K39" s="31"/>
      <c r="L39" s="31"/>
      <c r="M39" s="31"/>
    </row>
    <row r="40" spans="1:13" ht="15.95" customHeight="1" x14ac:dyDescent="0.25">
      <c r="A40" s="9"/>
      <c r="B40" s="44">
        <v>2010</v>
      </c>
      <c r="C40" s="44">
        <v>1.32</v>
      </c>
      <c r="D40" s="44">
        <v>1.1200000000000001</v>
      </c>
      <c r="E40" s="44">
        <v>1.07</v>
      </c>
      <c r="F40" s="43"/>
      <c r="G40" s="43"/>
      <c r="H40" s="33"/>
      <c r="I40" s="36"/>
      <c r="J40" s="31"/>
      <c r="K40" s="31"/>
      <c r="L40" s="31"/>
      <c r="M40" s="31"/>
    </row>
    <row r="41" spans="1:13" ht="15.95" customHeight="1" x14ac:dyDescent="0.25">
      <c r="A41" s="9"/>
      <c r="B41" s="44">
        <v>2011</v>
      </c>
      <c r="C41" s="44">
        <v>1.28</v>
      </c>
      <c r="D41" s="44">
        <v>1.0900000000000001</v>
      </c>
      <c r="E41" s="43"/>
      <c r="F41" s="43"/>
      <c r="G41" s="43"/>
      <c r="H41" s="33"/>
      <c r="I41" s="36"/>
      <c r="J41" s="31"/>
      <c r="K41" s="31"/>
      <c r="L41" s="31"/>
      <c r="M41" s="31"/>
    </row>
    <row r="42" spans="1:13" ht="15.95" customHeight="1" x14ac:dyDescent="0.25">
      <c r="A42" s="9"/>
      <c r="B42" s="44">
        <v>2012</v>
      </c>
      <c r="C42" s="44">
        <v>1.25</v>
      </c>
      <c r="D42" s="43"/>
      <c r="E42" s="43"/>
      <c r="F42" s="43"/>
      <c r="G42" s="43"/>
      <c r="H42" s="33"/>
      <c r="I42" s="36"/>
      <c r="J42" s="31"/>
      <c r="K42" s="31"/>
      <c r="L42" s="31"/>
      <c r="M42" s="31"/>
    </row>
    <row r="43" spans="1:13" ht="15.95" customHeight="1" x14ac:dyDescent="0.25">
      <c r="A43" s="29"/>
      <c r="B43" s="37"/>
      <c r="C43" s="37"/>
      <c r="D43" s="37"/>
      <c r="E43" s="37"/>
      <c r="F43" s="37"/>
      <c r="G43" s="37"/>
      <c r="H43" s="37"/>
      <c r="I43" s="38"/>
      <c r="J43" s="31"/>
      <c r="K43" s="31"/>
      <c r="L43" s="31"/>
      <c r="M43" s="31"/>
    </row>
    <row r="44" spans="1:13" ht="15.95" customHeight="1" x14ac:dyDescent="0.25">
      <c r="A44" s="26" t="s">
        <v>2</v>
      </c>
      <c r="B44" s="77" t="s">
        <v>132</v>
      </c>
      <c r="C44" s="77"/>
      <c r="D44" s="77"/>
      <c r="E44" s="77"/>
      <c r="F44" s="77"/>
      <c r="G44" s="77"/>
      <c r="H44" s="77"/>
      <c r="I44" s="38"/>
      <c r="J44" s="31"/>
      <c r="K44" s="31"/>
      <c r="L44" s="31"/>
      <c r="M44" s="31"/>
    </row>
    <row r="45" spans="1:13" ht="15.95" customHeight="1" thickBot="1" x14ac:dyDescent="0.3">
      <c r="A45" s="9">
        <f>INDEX('Point Grid'!$C$8:$I$31,MATCH($A$1,'Point Grid'!$A$8:$A$31,0),MATCH(A44,'Point Grid'!$C$7:$I$7,0))</f>
        <v>1</v>
      </c>
      <c r="B45" s="77"/>
      <c r="C45" s="77"/>
      <c r="D45" s="77"/>
      <c r="E45" s="77"/>
      <c r="F45" s="77"/>
      <c r="G45" s="77"/>
      <c r="H45" s="77"/>
      <c r="I45" s="38"/>
      <c r="J45" s="31"/>
      <c r="K45" s="31"/>
      <c r="L45" s="31"/>
      <c r="M45" s="31"/>
    </row>
    <row r="46" spans="1:13" ht="15.95" customHeight="1" thickBot="1" x14ac:dyDescent="0.3">
      <c r="A46" s="5"/>
      <c r="B46" s="37"/>
      <c r="C46" s="37"/>
      <c r="D46" s="37"/>
      <c r="E46" s="37"/>
      <c r="F46" s="37"/>
      <c r="G46" s="37"/>
      <c r="H46" s="37"/>
      <c r="I46" s="38"/>
      <c r="J46" s="31"/>
      <c r="K46" s="31"/>
      <c r="L46" s="31"/>
      <c r="M46" s="31"/>
    </row>
    <row r="47" spans="1:13" ht="15.95" customHeight="1" x14ac:dyDescent="0.25">
      <c r="A47" s="29"/>
      <c r="B47" s="37"/>
      <c r="C47" s="37"/>
      <c r="D47" s="37"/>
      <c r="E47" s="37"/>
      <c r="F47" s="37"/>
      <c r="G47" s="37"/>
      <c r="H47" s="37"/>
      <c r="I47" s="38"/>
      <c r="J47" s="31"/>
      <c r="K47" s="31"/>
      <c r="L47" s="31"/>
      <c r="M47" s="31"/>
    </row>
    <row r="48" spans="1:13" ht="15.95" customHeight="1" x14ac:dyDescent="0.25">
      <c r="A48" s="26" t="s">
        <v>3</v>
      </c>
      <c r="B48" s="77" t="s">
        <v>133</v>
      </c>
      <c r="C48" s="77"/>
      <c r="D48" s="77"/>
      <c r="E48" s="77"/>
      <c r="F48" s="77"/>
      <c r="G48" s="77"/>
      <c r="H48" s="77"/>
      <c r="I48" s="38"/>
      <c r="J48" s="31"/>
      <c r="K48" s="31"/>
      <c r="L48" s="31"/>
      <c r="M48" s="31"/>
    </row>
    <row r="49" spans="1:13" ht="15.95" customHeight="1" thickBot="1" x14ac:dyDescent="0.3">
      <c r="A49" s="9">
        <f>INDEX('Point Grid'!$C$8:$I$31,MATCH($A$1,'Point Grid'!$A$8:$A$31,0),MATCH(A48,'Point Grid'!$C$7:$I$7,0))</f>
        <v>3.25</v>
      </c>
      <c r="B49" s="77"/>
      <c r="C49" s="77"/>
      <c r="D49" s="77"/>
      <c r="E49" s="77"/>
      <c r="F49" s="77"/>
      <c r="G49" s="77"/>
      <c r="H49" s="77"/>
      <c r="I49" s="38"/>
      <c r="J49" s="31"/>
      <c r="K49" s="31"/>
      <c r="L49" s="31"/>
      <c r="M49" s="31"/>
    </row>
    <row r="50" spans="1:13" ht="15.95" customHeight="1" thickBot="1" x14ac:dyDescent="0.3">
      <c r="A50" s="5"/>
      <c r="B50" s="37"/>
      <c r="C50" s="37"/>
      <c r="D50" s="37"/>
      <c r="E50" s="37"/>
      <c r="F50" s="37"/>
      <c r="G50" s="37"/>
      <c r="H50" s="37"/>
      <c r="I50" s="38"/>
      <c r="J50" s="31"/>
      <c r="K50" s="31"/>
      <c r="L50" s="31"/>
      <c r="M50" s="31"/>
    </row>
    <row r="51" spans="1:13" ht="15.95" customHeight="1" thickBot="1" x14ac:dyDescent="0.3">
      <c r="A51" s="30"/>
      <c r="B51" s="39"/>
      <c r="C51" s="39"/>
      <c r="D51" s="39"/>
      <c r="E51" s="39"/>
      <c r="F51" s="39"/>
      <c r="G51" s="39"/>
      <c r="H51" s="39"/>
      <c r="I51" s="40"/>
      <c r="J51" s="31"/>
      <c r="K51" s="31"/>
      <c r="L51" s="31"/>
      <c r="M51" s="31"/>
    </row>
    <row r="52" spans="1:13" x14ac:dyDescent="0.25">
      <c r="B52" s="31"/>
      <c r="C52" s="31"/>
      <c r="D52" s="31"/>
      <c r="E52" s="31"/>
      <c r="F52" s="31"/>
      <c r="G52" s="31"/>
      <c r="H52" s="31"/>
      <c r="I52" s="31"/>
      <c r="J52" s="31"/>
      <c r="K52" s="31"/>
      <c r="L52" s="31"/>
      <c r="M52" s="31"/>
    </row>
    <row r="53" spans="1:13" x14ac:dyDescent="0.25">
      <c r="B53" s="31"/>
      <c r="C53" s="31"/>
      <c r="D53" s="31"/>
      <c r="E53" s="31"/>
      <c r="F53" s="31"/>
      <c r="G53" s="31"/>
      <c r="H53" s="31"/>
      <c r="I53" s="31"/>
      <c r="J53" s="31"/>
      <c r="K53" s="31"/>
      <c r="L53" s="31"/>
      <c r="M53" s="31"/>
    </row>
    <row r="54" spans="1:13" x14ac:dyDescent="0.25">
      <c r="B54" s="31"/>
      <c r="C54" s="31"/>
      <c r="D54" s="31"/>
      <c r="E54" s="31"/>
      <c r="F54" s="31"/>
      <c r="G54" s="31"/>
      <c r="H54" s="31"/>
      <c r="I54" s="31"/>
      <c r="J54" s="31"/>
      <c r="K54" s="31"/>
      <c r="L54" s="31"/>
      <c r="M54" s="31"/>
    </row>
    <row r="55" spans="1:13" x14ac:dyDescent="0.25">
      <c r="B55" s="31"/>
      <c r="C55" s="31"/>
      <c r="D55" s="31"/>
      <c r="E55" s="31"/>
      <c r="F55" s="31"/>
      <c r="G55" s="31"/>
      <c r="H55" s="31"/>
      <c r="I55" s="31"/>
      <c r="J55" s="31"/>
      <c r="K55" s="31"/>
      <c r="L55" s="31"/>
      <c r="M55" s="31"/>
    </row>
    <row r="56" spans="1:13" x14ac:dyDescent="0.25">
      <c r="B56" s="31"/>
      <c r="C56" s="31"/>
      <c r="D56" s="31"/>
      <c r="E56" s="31"/>
      <c r="F56" s="31"/>
      <c r="G56" s="31"/>
      <c r="H56" s="31"/>
      <c r="I56" s="31"/>
      <c r="J56" s="31"/>
      <c r="K56" s="31"/>
      <c r="L56" s="31"/>
      <c r="M56" s="31"/>
    </row>
    <row r="57" spans="1:13" x14ac:dyDescent="0.25">
      <c r="B57" s="31"/>
      <c r="C57" s="31"/>
      <c r="D57" s="31"/>
      <c r="E57" s="31"/>
      <c r="F57" s="31"/>
      <c r="G57" s="31"/>
      <c r="H57" s="31"/>
      <c r="I57" s="31"/>
      <c r="J57" s="31"/>
      <c r="K57" s="31"/>
      <c r="L57" s="31"/>
      <c r="M57" s="31"/>
    </row>
    <row r="58" spans="1:13" x14ac:dyDescent="0.25">
      <c r="B58" s="31"/>
      <c r="C58" s="31"/>
      <c r="D58" s="31"/>
      <c r="E58" s="31"/>
      <c r="F58" s="31"/>
      <c r="G58" s="31"/>
      <c r="H58" s="31"/>
      <c r="I58" s="31"/>
      <c r="J58" s="31"/>
      <c r="K58" s="31"/>
      <c r="L58" s="31"/>
      <c r="M58" s="31"/>
    </row>
    <row r="59" spans="1:13" x14ac:dyDescent="0.25">
      <c r="B59" s="31"/>
      <c r="C59" s="31"/>
      <c r="D59" s="31"/>
      <c r="E59" s="31"/>
      <c r="F59" s="31"/>
      <c r="G59" s="31"/>
      <c r="H59" s="31"/>
      <c r="I59" s="31"/>
      <c r="J59" s="31"/>
      <c r="K59" s="31"/>
      <c r="L59" s="31"/>
      <c r="M59" s="31"/>
    </row>
    <row r="60" spans="1:13" x14ac:dyDescent="0.25">
      <c r="B60" s="31"/>
      <c r="C60" s="31"/>
      <c r="D60" s="31"/>
      <c r="E60" s="31"/>
      <c r="F60" s="31"/>
      <c r="G60" s="31"/>
      <c r="H60" s="31"/>
      <c r="I60" s="31"/>
      <c r="J60" s="31"/>
      <c r="K60" s="31"/>
      <c r="L60" s="31"/>
      <c r="M60" s="31"/>
    </row>
    <row r="61" spans="1:13" x14ac:dyDescent="0.25">
      <c r="B61" s="31"/>
      <c r="C61" s="31"/>
      <c r="D61" s="31"/>
      <c r="E61" s="31"/>
      <c r="F61" s="31"/>
      <c r="G61" s="31"/>
      <c r="H61" s="31"/>
      <c r="I61" s="31"/>
      <c r="J61" s="31"/>
      <c r="K61" s="31"/>
      <c r="L61" s="31"/>
      <c r="M61" s="31"/>
    </row>
    <row r="62" spans="1:13" x14ac:dyDescent="0.25">
      <c r="B62" s="31"/>
      <c r="C62" s="31"/>
      <c r="D62" s="31"/>
      <c r="E62" s="31"/>
      <c r="F62" s="31"/>
      <c r="G62" s="31"/>
      <c r="H62" s="31"/>
      <c r="I62" s="31"/>
      <c r="J62" s="31"/>
      <c r="K62" s="31"/>
      <c r="L62" s="31"/>
      <c r="M62" s="31"/>
    </row>
    <row r="63" spans="1:13" x14ac:dyDescent="0.25">
      <c r="B63" s="31"/>
      <c r="C63" s="31"/>
      <c r="D63" s="31"/>
      <c r="E63" s="31"/>
      <c r="F63" s="31"/>
      <c r="G63" s="31"/>
      <c r="H63" s="31"/>
      <c r="I63" s="31"/>
      <c r="J63" s="31"/>
      <c r="K63" s="31"/>
      <c r="L63" s="31"/>
      <c r="M63" s="31"/>
    </row>
    <row r="64" spans="1:13" x14ac:dyDescent="0.25">
      <c r="B64" s="31"/>
      <c r="C64" s="31"/>
      <c r="D64" s="31"/>
      <c r="E64" s="31"/>
      <c r="F64" s="31"/>
      <c r="G64" s="31"/>
      <c r="H64" s="31"/>
      <c r="I64" s="31"/>
      <c r="J64" s="31"/>
      <c r="K64" s="31"/>
      <c r="L64" s="31"/>
      <c r="M64" s="31"/>
    </row>
  </sheetData>
  <mergeCells count="4">
    <mergeCell ref="B48:H49"/>
    <mergeCell ref="B44:H45"/>
    <mergeCell ref="H1:I1"/>
    <mergeCell ref="C36:G36"/>
  </mergeCells>
  <conditionalFormatting sqref="B1">
    <cfRule type="cellIs" dxfId="50" priority="1" operator="equal">
      <formula>"Incomplete"</formula>
    </cfRule>
    <cfRule type="cellIs" dxfId="49" priority="2" operator="equal">
      <formula>"Flag for Review"</formula>
    </cfRule>
    <cfRule type="cellIs" dxfId="48"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45"/>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6" width="11.42578125" style="24" customWidth="1"/>
    <col min="7" max="7" width="17.42578125" style="24" customWidth="1"/>
    <col min="8" max="8" width="18.140625" style="24" customWidth="1"/>
    <col min="9" max="9" width="11.42578125" style="24" customWidth="1"/>
    <col min="10" max="16384" width="9.140625" style="24"/>
  </cols>
  <sheetData>
    <row r="1" spans="1:13" ht="15.95" customHeight="1" x14ac:dyDescent="0.25">
      <c r="A1" s="7">
        <v>9</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Grid'!B:B,MATCH('9'!A1,'Point Grid'!A:A,0))</f>
        <v>2.75</v>
      </c>
      <c r="B4" s="77" t="s">
        <v>282</v>
      </c>
      <c r="C4" s="77"/>
      <c r="D4" s="77"/>
      <c r="E4" s="77"/>
      <c r="F4" s="77"/>
      <c r="G4" s="77"/>
      <c r="H4" s="77"/>
      <c r="I4" s="36"/>
      <c r="J4" s="31"/>
      <c r="K4" s="31"/>
      <c r="L4" s="31"/>
      <c r="M4" s="31"/>
    </row>
    <row r="5" spans="1:13" ht="15.95" customHeight="1" x14ac:dyDescent="0.25">
      <c r="A5" s="9"/>
      <c r="B5" s="77"/>
      <c r="C5" s="77"/>
      <c r="D5" s="77"/>
      <c r="E5" s="77"/>
      <c r="F5" s="77"/>
      <c r="G5" s="77"/>
      <c r="H5" s="77"/>
      <c r="I5" s="36"/>
      <c r="J5" s="31"/>
      <c r="K5" s="31"/>
      <c r="L5" s="31"/>
      <c r="M5" s="31"/>
    </row>
    <row r="6" spans="1:13" ht="15.95" customHeight="1" x14ac:dyDescent="0.25">
      <c r="A6" s="9"/>
      <c r="B6" s="33"/>
      <c r="C6" s="33"/>
      <c r="D6" s="33"/>
      <c r="E6" s="33"/>
      <c r="F6" s="33"/>
      <c r="G6" s="33"/>
      <c r="H6" s="33"/>
      <c r="I6" s="36"/>
      <c r="J6" s="31"/>
      <c r="K6" s="31"/>
      <c r="L6" s="31"/>
      <c r="M6" s="31"/>
    </row>
    <row r="7" spans="1:13" ht="15.95" customHeight="1" x14ac:dyDescent="0.25">
      <c r="A7" s="9"/>
      <c r="B7" s="43"/>
      <c r="C7" s="43"/>
      <c r="D7" s="81" t="s">
        <v>147</v>
      </c>
      <c r="E7" s="81"/>
      <c r="F7" s="33"/>
      <c r="G7" s="33"/>
      <c r="H7" s="33"/>
      <c r="I7" s="36"/>
      <c r="J7" s="31"/>
      <c r="K7" s="31"/>
      <c r="L7" s="31"/>
      <c r="M7" s="31"/>
    </row>
    <row r="8" spans="1:13" ht="15.95" customHeight="1" x14ac:dyDescent="0.25">
      <c r="A8" s="9"/>
      <c r="B8" s="44" t="s">
        <v>141</v>
      </c>
      <c r="C8" s="44" t="s">
        <v>142</v>
      </c>
      <c r="D8" s="44" t="s">
        <v>143</v>
      </c>
      <c r="E8" s="44" t="s">
        <v>144</v>
      </c>
      <c r="F8" s="33"/>
      <c r="G8" s="33"/>
      <c r="H8" s="33"/>
      <c r="I8" s="36"/>
      <c r="J8" s="31"/>
      <c r="K8" s="31"/>
      <c r="L8" s="31"/>
      <c r="M8" s="31"/>
    </row>
    <row r="9" spans="1:13" ht="15.95" customHeight="1" x14ac:dyDescent="0.25">
      <c r="A9" s="9"/>
      <c r="B9" s="44" t="s">
        <v>145</v>
      </c>
      <c r="C9" s="54">
        <v>200</v>
      </c>
      <c r="D9" s="52">
        <v>10000</v>
      </c>
      <c r="E9" s="52">
        <v>90000</v>
      </c>
      <c r="F9" s="33"/>
      <c r="G9" s="33"/>
      <c r="H9" s="33"/>
      <c r="I9" s="36"/>
      <c r="J9" s="31"/>
      <c r="K9" s="31"/>
      <c r="L9" s="31"/>
      <c r="M9" s="31"/>
    </row>
    <row r="10" spans="1:13" ht="15.95" customHeight="1" x14ac:dyDescent="0.25">
      <c r="A10" s="9"/>
      <c r="B10" s="44" t="s">
        <v>146</v>
      </c>
      <c r="C10" s="54">
        <v>100</v>
      </c>
      <c r="D10" s="52">
        <v>10000</v>
      </c>
      <c r="E10" s="52">
        <v>90000</v>
      </c>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t="s">
        <v>77</v>
      </c>
      <c r="C12" s="33"/>
      <c r="D12" s="33"/>
      <c r="E12" s="33"/>
      <c r="F12" s="33"/>
      <c r="G12" s="33"/>
      <c r="H12" s="33"/>
      <c r="I12" s="36"/>
      <c r="J12" s="31"/>
      <c r="K12" s="31"/>
      <c r="L12" s="31"/>
      <c r="M12" s="31"/>
    </row>
    <row r="13" spans="1:13" ht="15.95" customHeight="1" x14ac:dyDescent="0.25">
      <c r="A13" s="9"/>
      <c r="B13" s="33" t="s">
        <v>149</v>
      </c>
      <c r="C13" s="33"/>
      <c r="D13" s="33"/>
      <c r="E13" s="33"/>
      <c r="F13" s="33"/>
      <c r="G13" s="33"/>
      <c r="H13" s="33"/>
      <c r="I13" s="36"/>
      <c r="J13" s="31"/>
      <c r="K13" s="31"/>
      <c r="L13" s="31"/>
      <c r="M13" s="31"/>
    </row>
    <row r="14" spans="1:13" ht="15.95" customHeight="1" x14ac:dyDescent="0.25">
      <c r="A14" s="9"/>
      <c r="B14" s="77" t="s">
        <v>150</v>
      </c>
      <c r="C14" s="77"/>
      <c r="D14" s="77"/>
      <c r="E14" s="77"/>
      <c r="F14" s="77"/>
      <c r="G14" s="77"/>
      <c r="H14" s="33"/>
      <c r="I14" s="36"/>
      <c r="J14" s="31"/>
      <c r="K14" s="31"/>
      <c r="L14" s="31"/>
      <c r="M14" s="31"/>
    </row>
    <row r="15" spans="1:13" ht="15.95" customHeight="1" x14ac:dyDescent="0.25">
      <c r="A15" s="9"/>
      <c r="B15" s="77"/>
      <c r="C15" s="77"/>
      <c r="D15" s="77"/>
      <c r="E15" s="77"/>
      <c r="F15" s="77"/>
      <c r="G15" s="77"/>
      <c r="H15" s="33"/>
      <c r="I15" s="36"/>
      <c r="J15" s="31"/>
      <c r="K15" s="31"/>
      <c r="L15" s="31"/>
      <c r="M15" s="31"/>
    </row>
    <row r="16" spans="1:13" ht="15.95" customHeight="1" x14ac:dyDescent="0.25">
      <c r="A16" s="9"/>
      <c r="B16" s="33" t="s">
        <v>151</v>
      </c>
      <c r="C16" s="33"/>
      <c r="D16" s="33"/>
      <c r="E16" s="33"/>
      <c r="F16" s="33"/>
      <c r="G16" s="33"/>
      <c r="H16" s="33"/>
      <c r="I16" s="36"/>
      <c r="J16" s="31"/>
      <c r="K16" s="31"/>
      <c r="L16" s="31"/>
      <c r="M16" s="31"/>
    </row>
    <row r="17" spans="1:13" ht="15.95" customHeight="1" x14ac:dyDescent="0.25">
      <c r="A17" s="9"/>
      <c r="B17" s="33"/>
      <c r="C17" s="33"/>
      <c r="D17" s="33"/>
      <c r="E17" s="33"/>
      <c r="F17" s="33"/>
      <c r="G17" s="33"/>
      <c r="H17" s="33"/>
      <c r="I17" s="36"/>
      <c r="J17" s="31"/>
      <c r="K17" s="31"/>
      <c r="L17" s="31"/>
      <c r="M17" s="31"/>
    </row>
    <row r="18" spans="1:13" ht="15.95" customHeight="1" x14ac:dyDescent="0.25">
      <c r="A18" s="9"/>
      <c r="B18" s="80" t="s">
        <v>275</v>
      </c>
      <c r="C18" s="80"/>
      <c r="D18" s="80"/>
      <c r="E18" s="80"/>
      <c r="F18" s="80"/>
      <c r="G18" s="80"/>
      <c r="H18" s="80"/>
      <c r="I18" s="36"/>
      <c r="J18" s="31"/>
      <c r="K18" s="31"/>
      <c r="L18" s="31"/>
      <c r="M18" s="31"/>
    </row>
    <row r="19" spans="1:13" ht="15.95" customHeight="1" x14ac:dyDescent="0.25">
      <c r="A19" s="9"/>
      <c r="B19" s="80"/>
      <c r="C19" s="80"/>
      <c r="D19" s="80"/>
      <c r="E19" s="80"/>
      <c r="F19" s="80"/>
      <c r="G19" s="80"/>
      <c r="H19" s="80"/>
      <c r="I19" s="36"/>
      <c r="J19" s="31"/>
      <c r="K19" s="31"/>
      <c r="L19" s="31"/>
      <c r="M19" s="31"/>
    </row>
    <row r="20" spans="1:13" ht="15.95" customHeight="1" x14ac:dyDescent="0.25">
      <c r="A20" s="29"/>
      <c r="B20" s="37"/>
      <c r="C20" s="37"/>
      <c r="D20" s="37"/>
      <c r="E20" s="37"/>
      <c r="F20" s="37"/>
      <c r="G20" s="37"/>
      <c r="H20" s="37"/>
      <c r="I20" s="38"/>
      <c r="J20" s="31"/>
      <c r="K20" s="31"/>
      <c r="L20" s="31"/>
      <c r="M20" s="31"/>
    </row>
    <row r="21" spans="1:13" ht="15.95" customHeight="1" x14ac:dyDescent="0.25">
      <c r="A21" s="26" t="s">
        <v>2</v>
      </c>
      <c r="B21" s="77" t="s">
        <v>281</v>
      </c>
      <c r="C21" s="77"/>
      <c r="D21" s="77"/>
      <c r="E21" s="77"/>
      <c r="F21" s="77"/>
      <c r="G21" s="77"/>
      <c r="H21" s="77"/>
      <c r="I21" s="38"/>
      <c r="J21" s="31"/>
      <c r="K21" s="31"/>
      <c r="L21" s="31"/>
      <c r="M21" s="31"/>
    </row>
    <row r="22" spans="1:13" ht="15.95" customHeight="1" thickBot="1" x14ac:dyDescent="0.3">
      <c r="A22" s="9">
        <f>INDEX('Point Grid'!$C$8:$I$31,MATCH($A$1,'Point Grid'!$A$8:$A$31,0),MATCH(A21,'Point Grid'!$C$7:$I$7,0))</f>
        <v>1.75</v>
      </c>
      <c r="B22" s="77"/>
      <c r="C22" s="77"/>
      <c r="D22" s="77"/>
      <c r="E22" s="77"/>
      <c r="F22" s="77"/>
      <c r="G22" s="77"/>
      <c r="H22" s="77"/>
      <c r="I22" s="38"/>
      <c r="J22" s="31"/>
      <c r="K22" s="31"/>
      <c r="L22" s="31"/>
      <c r="M22" s="31"/>
    </row>
    <row r="23" spans="1:13" ht="15.95" customHeight="1" thickBot="1" x14ac:dyDescent="0.3">
      <c r="A23" s="5"/>
      <c r="B23" s="37"/>
      <c r="C23" s="37"/>
      <c r="D23" s="37"/>
      <c r="E23" s="37"/>
      <c r="F23" s="37"/>
      <c r="G23" s="37"/>
      <c r="H23" s="37"/>
      <c r="I23" s="38"/>
      <c r="J23" s="31"/>
      <c r="K23" s="31"/>
      <c r="L23" s="31"/>
      <c r="M23" s="31"/>
    </row>
    <row r="24" spans="1:13" ht="15.95" customHeight="1" x14ac:dyDescent="0.25">
      <c r="A24" s="29"/>
      <c r="B24" s="37"/>
      <c r="C24" s="37"/>
      <c r="D24" s="37"/>
      <c r="E24" s="37"/>
      <c r="F24" s="37"/>
      <c r="G24" s="37"/>
      <c r="H24" s="37"/>
      <c r="I24" s="38"/>
      <c r="J24" s="31"/>
      <c r="K24" s="31"/>
      <c r="L24" s="31"/>
      <c r="M24" s="31"/>
    </row>
    <row r="25" spans="1:13" ht="15.95" customHeight="1" x14ac:dyDescent="0.25">
      <c r="A25" s="26" t="s">
        <v>3</v>
      </c>
      <c r="B25" s="77" t="s">
        <v>280</v>
      </c>
      <c r="C25" s="77"/>
      <c r="D25" s="77"/>
      <c r="E25" s="77"/>
      <c r="F25" s="77"/>
      <c r="G25" s="77"/>
      <c r="H25" s="77"/>
      <c r="I25" s="38"/>
      <c r="J25" s="31"/>
      <c r="K25" s="31"/>
      <c r="L25" s="31"/>
      <c r="M25" s="31"/>
    </row>
    <row r="26" spans="1:13" ht="15.95" customHeight="1" thickBot="1" x14ac:dyDescent="0.3">
      <c r="A26" s="9">
        <f>INDEX('Point Grid'!$C$8:$I$31,MATCH($A$1,'Point Grid'!$A$8:$A$31,0),MATCH(A25,'Point Grid'!$C$7:$I$7,0))</f>
        <v>0.5</v>
      </c>
      <c r="B26" s="77"/>
      <c r="C26" s="77"/>
      <c r="D26" s="77"/>
      <c r="E26" s="77"/>
      <c r="F26" s="77"/>
      <c r="G26" s="77"/>
      <c r="H26" s="77"/>
      <c r="I26" s="38"/>
      <c r="J26" s="31"/>
      <c r="K26" s="31"/>
      <c r="L26" s="31"/>
      <c r="M26" s="31"/>
    </row>
    <row r="27" spans="1:13" ht="15.95" customHeight="1" thickBot="1" x14ac:dyDescent="0.3">
      <c r="A27" s="5"/>
      <c r="B27" s="37"/>
      <c r="C27" s="37"/>
      <c r="D27" s="37"/>
      <c r="E27" s="37"/>
      <c r="F27" s="37"/>
      <c r="G27" s="37"/>
      <c r="H27" s="37"/>
      <c r="I27" s="38"/>
      <c r="J27" s="31"/>
      <c r="K27" s="31"/>
      <c r="L27" s="31"/>
      <c r="M27" s="31"/>
    </row>
    <row r="28" spans="1:13" ht="15.95" customHeight="1" x14ac:dyDescent="0.25">
      <c r="A28" s="29"/>
      <c r="B28" s="37"/>
      <c r="C28" s="37"/>
      <c r="D28" s="37"/>
      <c r="E28" s="37"/>
      <c r="F28" s="37"/>
      <c r="G28" s="37"/>
      <c r="H28" s="37"/>
      <c r="I28" s="38"/>
      <c r="J28" s="31"/>
      <c r="K28" s="31"/>
      <c r="L28" s="31"/>
      <c r="M28" s="31"/>
    </row>
    <row r="29" spans="1:13" ht="15.95" customHeight="1" x14ac:dyDescent="0.25">
      <c r="A29" s="26" t="s">
        <v>4</v>
      </c>
      <c r="B29" s="77" t="s">
        <v>148</v>
      </c>
      <c r="C29" s="77"/>
      <c r="D29" s="77"/>
      <c r="E29" s="77"/>
      <c r="F29" s="77"/>
      <c r="G29" s="77"/>
      <c r="H29" s="77"/>
      <c r="I29" s="38"/>
      <c r="J29" s="31"/>
      <c r="K29" s="31"/>
      <c r="L29" s="31"/>
      <c r="M29" s="31"/>
    </row>
    <row r="30" spans="1:13" ht="15.95" customHeight="1" thickBot="1" x14ac:dyDescent="0.3">
      <c r="A30" s="9">
        <f>INDEX('Point Grid'!$C$8:$I$31,MATCH($A$1,'Point Grid'!$A$8:$A$31,0),MATCH(A29,'Point Grid'!$C$7:$I$7,0))</f>
        <v>0.5</v>
      </c>
      <c r="B30" s="77"/>
      <c r="C30" s="77"/>
      <c r="D30" s="77"/>
      <c r="E30" s="77"/>
      <c r="F30" s="77"/>
      <c r="G30" s="77"/>
      <c r="H30" s="77"/>
      <c r="I30" s="38"/>
      <c r="J30" s="31"/>
      <c r="K30" s="31"/>
      <c r="L30" s="31"/>
      <c r="M30" s="31"/>
    </row>
    <row r="31" spans="1:13" ht="15.95" customHeight="1" thickBot="1" x14ac:dyDescent="0.3">
      <c r="A31" s="5"/>
      <c r="B31" s="37"/>
      <c r="C31" s="37"/>
      <c r="D31" s="37"/>
      <c r="E31" s="37"/>
      <c r="F31" s="37"/>
      <c r="G31" s="37"/>
      <c r="H31" s="37"/>
      <c r="I31" s="38"/>
      <c r="J31" s="31"/>
      <c r="K31" s="31"/>
      <c r="L31" s="31"/>
      <c r="M31" s="31"/>
    </row>
    <row r="32" spans="1:13" ht="15.95" customHeight="1" thickBot="1" x14ac:dyDescent="0.3">
      <c r="A32" s="30"/>
      <c r="B32" s="39"/>
      <c r="C32" s="39"/>
      <c r="D32" s="39"/>
      <c r="E32" s="39"/>
      <c r="F32" s="39"/>
      <c r="G32" s="39"/>
      <c r="H32" s="39"/>
      <c r="I32" s="40"/>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row r="43" spans="2:13" x14ac:dyDescent="0.25">
      <c r="B43" s="31"/>
      <c r="C43" s="31"/>
      <c r="D43" s="31"/>
      <c r="E43" s="31"/>
      <c r="F43" s="31"/>
      <c r="G43" s="31"/>
      <c r="H43" s="31"/>
      <c r="I43" s="31"/>
      <c r="J43" s="31"/>
      <c r="K43" s="31"/>
      <c r="L43" s="31"/>
      <c r="M43" s="31"/>
    </row>
    <row r="44" spans="2:13" x14ac:dyDescent="0.25">
      <c r="B44" s="31"/>
      <c r="C44" s="31"/>
      <c r="D44" s="31"/>
      <c r="E44" s="31"/>
      <c r="F44" s="31"/>
      <c r="G44" s="31"/>
      <c r="H44" s="31"/>
      <c r="I44" s="31"/>
      <c r="J44" s="31"/>
      <c r="K44" s="31"/>
      <c r="L44" s="31"/>
      <c r="M44" s="31"/>
    </row>
    <row r="45" spans="2:13" x14ac:dyDescent="0.25">
      <c r="B45" s="31"/>
      <c r="C45" s="31"/>
      <c r="D45" s="31"/>
      <c r="E45" s="31"/>
      <c r="F45" s="31"/>
      <c r="G45" s="31"/>
      <c r="H45" s="31"/>
      <c r="I45" s="31"/>
      <c r="J45" s="31"/>
      <c r="K45" s="31"/>
      <c r="L45" s="31"/>
      <c r="M45" s="31"/>
    </row>
  </sheetData>
  <mergeCells count="8">
    <mergeCell ref="H1:I1"/>
    <mergeCell ref="B25:H26"/>
    <mergeCell ref="B29:H30"/>
    <mergeCell ref="B21:H22"/>
    <mergeCell ref="B4:H5"/>
    <mergeCell ref="D7:E7"/>
    <mergeCell ref="B14:G15"/>
    <mergeCell ref="B18:H19"/>
  </mergeCells>
  <conditionalFormatting sqref="B1">
    <cfRule type="cellIs" dxfId="47" priority="1" operator="equal">
      <formula>"Incomplete"</formula>
    </cfRule>
    <cfRule type="cellIs" dxfId="46" priority="2" operator="equal">
      <formula>"Flag for Review"</formula>
    </cfRule>
    <cfRule type="cellIs" dxfId="4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M44"/>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6" width="11.42578125" style="24" customWidth="1"/>
    <col min="7" max="7" width="16.85546875" style="24" customWidth="1"/>
    <col min="8" max="9" width="11.42578125" style="24" customWidth="1"/>
    <col min="10" max="16384" width="9.140625" style="24"/>
  </cols>
  <sheetData>
    <row r="1" spans="1:13" ht="15.95" customHeight="1" x14ac:dyDescent="0.25">
      <c r="A1" s="7">
        <v>10</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Grid'!B:B,MATCH('10'!A1,'Point Grid'!A:A,0))</f>
        <v>1.75</v>
      </c>
      <c r="B4" s="77" t="s">
        <v>283</v>
      </c>
      <c r="C4" s="77"/>
      <c r="D4" s="77"/>
      <c r="E4" s="77"/>
      <c r="F4" s="77"/>
      <c r="G4" s="77"/>
      <c r="H4" s="77"/>
      <c r="I4" s="36"/>
      <c r="J4" s="31"/>
      <c r="K4" s="31"/>
      <c r="L4" s="31"/>
      <c r="M4" s="31"/>
    </row>
    <row r="5" spans="1:13" ht="15.95" customHeight="1" x14ac:dyDescent="0.25">
      <c r="A5" s="9"/>
      <c r="B5" s="77"/>
      <c r="C5" s="77"/>
      <c r="D5" s="77"/>
      <c r="E5" s="77"/>
      <c r="F5" s="77"/>
      <c r="G5" s="77"/>
      <c r="H5" s="77"/>
      <c r="I5" s="36"/>
      <c r="J5" s="31"/>
      <c r="K5" s="31"/>
      <c r="L5" s="31"/>
      <c r="M5" s="31"/>
    </row>
    <row r="6" spans="1:13" ht="15.95" customHeight="1" x14ac:dyDescent="0.25">
      <c r="A6" s="9"/>
      <c r="B6" s="77"/>
      <c r="C6" s="77"/>
      <c r="D6" s="77"/>
      <c r="E6" s="77"/>
      <c r="F6" s="77"/>
      <c r="G6" s="77"/>
      <c r="H6" s="77"/>
      <c r="I6" s="36"/>
      <c r="J6" s="31"/>
      <c r="K6" s="31"/>
      <c r="L6" s="31"/>
      <c r="M6" s="31"/>
    </row>
    <row r="7" spans="1:13" ht="15.95" customHeight="1" x14ac:dyDescent="0.25">
      <c r="A7" s="9"/>
      <c r="B7" s="33"/>
      <c r="C7" s="33"/>
      <c r="D7" s="33"/>
      <c r="E7" s="33"/>
      <c r="F7" s="33"/>
      <c r="G7" s="33"/>
      <c r="H7" s="33"/>
      <c r="I7" s="36"/>
      <c r="J7" s="31"/>
      <c r="K7" s="31"/>
      <c r="L7" s="31"/>
      <c r="M7" s="31"/>
    </row>
    <row r="8" spans="1:13" ht="15.95" customHeight="1" x14ac:dyDescent="0.25">
      <c r="A8" s="9"/>
      <c r="B8" s="33"/>
      <c r="C8" s="33"/>
      <c r="D8" s="33"/>
      <c r="E8" s="33"/>
      <c r="F8" s="33"/>
      <c r="G8" s="33"/>
      <c r="H8" s="33"/>
      <c r="I8" s="36"/>
      <c r="J8" s="31"/>
      <c r="K8" s="31"/>
      <c r="L8" s="31"/>
      <c r="M8" s="31"/>
    </row>
    <row r="9" spans="1:13" ht="15.95" customHeight="1" x14ac:dyDescent="0.25">
      <c r="A9" s="9"/>
      <c r="B9" s="33"/>
      <c r="C9" s="33"/>
      <c r="D9" s="33"/>
      <c r="E9" s="33"/>
      <c r="F9" s="33"/>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33"/>
      <c r="C13" s="33"/>
      <c r="D13" s="33"/>
      <c r="E13" s="33"/>
      <c r="F13" s="33"/>
      <c r="G13" s="33"/>
      <c r="H13" s="33"/>
      <c r="I13" s="36"/>
      <c r="J13" s="31"/>
      <c r="K13" s="31"/>
      <c r="L13" s="31"/>
      <c r="M13" s="31"/>
    </row>
    <row r="14" spans="1:13" ht="15.95" customHeight="1" x14ac:dyDescent="0.25">
      <c r="A14" s="9"/>
      <c r="B14" s="33"/>
      <c r="C14" s="33"/>
      <c r="D14" s="33"/>
      <c r="E14" s="33"/>
      <c r="F14" s="33"/>
      <c r="G14" s="33"/>
      <c r="H14" s="33"/>
      <c r="I14" s="36"/>
      <c r="J14" s="31"/>
      <c r="K14" s="31"/>
      <c r="L14" s="31"/>
      <c r="M14" s="31"/>
    </row>
    <row r="15" spans="1:13" ht="15.95" customHeight="1" x14ac:dyDescent="0.25">
      <c r="A15" s="9"/>
      <c r="B15" s="33"/>
      <c r="C15" s="33"/>
      <c r="D15" s="33"/>
      <c r="E15" s="33"/>
      <c r="F15" s="33"/>
      <c r="G15" s="33"/>
      <c r="H15" s="33"/>
      <c r="I15" s="36"/>
      <c r="J15" s="31"/>
      <c r="K15" s="31"/>
      <c r="L15" s="31"/>
      <c r="M15" s="31"/>
    </row>
    <row r="16" spans="1:13" ht="15.95" customHeight="1" x14ac:dyDescent="0.25">
      <c r="A16" s="9"/>
      <c r="B16" s="33"/>
      <c r="C16" s="33"/>
      <c r="D16" s="33"/>
      <c r="E16" s="33"/>
      <c r="F16" s="33"/>
      <c r="G16" s="33"/>
      <c r="H16" s="33"/>
      <c r="I16" s="36"/>
      <c r="J16" s="31"/>
      <c r="K16" s="31"/>
      <c r="L16" s="31"/>
      <c r="M16" s="31"/>
    </row>
    <row r="17" spans="1:13" ht="15.95" customHeight="1" x14ac:dyDescent="0.25">
      <c r="A17" s="9"/>
      <c r="B17" s="33"/>
      <c r="C17" s="33"/>
      <c r="D17" s="33"/>
      <c r="E17" s="33"/>
      <c r="F17" s="33"/>
      <c r="G17" s="33"/>
      <c r="H17" s="33"/>
      <c r="I17" s="36"/>
      <c r="J17" s="31"/>
      <c r="K17" s="31"/>
      <c r="L17" s="31"/>
      <c r="M17" s="31"/>
    </row>
    <row r="18" spans="1:13" ht="15.95" customHeight="1" x14ac:dyDescent="0.25">
      <c r="A18" s="9"/>
      <c r="B18" s="33"/>
      <c r="C18" s="33"/>
      <c r="D18" s="33"/>
      <c r="E18" s="33"/>
      <c r="F18" s="33"/>
      <c r="G18" s="33"/>
      <c r="H18" s="33"/>
      <c r="I18" s="36"/>
      <c r="J18" s="31"/>
      <c r="K18" s="31"/>
      <c r="L18" s="31"/>
      <c r="M18" s="31"/>
    </row>
    <row r="19" spans="1:13" ht="15.95" customHeight="1" x14ac:dyDescent="0.25">
      <c r="A19" s="9"/>
      <c r="B19" s="33"/>
      <c r="C19" s="33"/>
      <c r="D19" s="33"/>
      <c r="E19" s="33"/>
      <c r="F19" s="33"/>
      <c r="G19" s="33"/>
      <c r="H19" s="33"/>
      <c r="I19" s="36"/>
      <c r="J19" s="31"/>
      <c r="K19" s="31"/>
      <c r="L19" s="31"/>
      <c r="M19" s="31"/>
    </row>
    <row r="20" spans="1:13" ht="15.95" customHeight="1" x14ac:dyDescent="0.25">
      <c r="A20" s="9"/>
      <c r="B20" s="33"/>
      <c r="C20" s="33"/>
      <c r="D20" s="33"/>
      <c r="E20" s="33"/>
      <c r="F20" s="33"/>
      <c r="G20" s="33"/>
      <c r="H20" s="33"/>
      <c r="I20" s="36"/>
      <c r="J20" s="31"/>
      <c r="K20" s="31"/>
      <c r="L20" s="31"/>
      <c r="M20" s="31"/>
    </row>
    <row r="21" spans="1:13" ht="15.95" customHeight="1" x14ac:dyDescent="0.25">
      <c r="A21" s="28"/>
      <c r="B21" s="33"/>
      <c r="C21" s="33"/>
      <c r="D21" s="33"/>
      <c r="E21" s="33"/>
      <c r="F21" s="33"/>
      <c r="G21" s="33"/>
      <c r="H21" s="33"/>
      <c r="I21" s="36"/>
      <c r="J21" s="31"/>
      <c r="K21" s="31"/>
      <c r="L21" s="31"/>
      <c r="M21" s="31"/>
    </row>
    <row r="22" spans="1:13" ht="15.95" customHeight="1" x14ac:dyDescent="0.25">
      <c r="A22" s="26"/>
      <c r="B22" s="33"/>
      <c r="C22" s="33"/>
      <c r="D22" s="33"/>
      <c r="E22" s="33"/>
      <c r="F22" s="33"/>
      <c r="G22" s="33"/>
      <c r="H22" s="33"/>
      <c r="I22" s="36"/>
      <c r="J22" s="31"/>
      <c r="K22" s="31"/>
      <c r="L22" s="31"/>
      <c r="M22" s="31"/>
    </row>
    <row r="23" spans="1:13" ht="15.95" customHeight="1" x14ac:dyDescent="0.25">
      <c r="A23" s="29"/>
      <c r="B23" s="37"/>
      <c r="C23" s="37"/>
      <c r="D23" s="37"/>
      <c r="E23" s="37"/>
      <c r="F23" s="37"/>
      <c r="G23" s="37"/>
      <c r="H23" s="37"/>
      <c r="I23" s="38"/>
      <c r="J23" s="31"/>
      <c r="K23" s="31"/>
      <c r="L23" s="31"/>
      <c r="M23" s="31"/>
    </row>
    <row r="24" spans="1:13" ht="15.95" customHeight="1" x14ac:dyDescent="0.25">
      <c r="A24" s="26" t="s">
        <v>2</v>
      </c>
      <c r="B24" s="77" t="s">
        <v>152</v>
      </c>
      <c r="C24" s="77"/>
      <c r="D24" s="77"/>
      <c r="E24" s="77"/>
      <c r="F24" s="77"/>
      <c r="G24" s="77"/>
      <c r="H24" s="77"/>
      <c r="I24" s="38"/>
      <c r="J24" s="31"/>
      <c r="K24" s="31"/>
      <c r="L24" s="31"/>
      <c r="M24" s="31"/>
    </row>
    <row r="25" spans="1:13" ht="15.95" customHeight="1" thickBot="1" x14ac:dyDescent="0.3">
      <c r="A25" s="9">
        <f>INDEX('Point Grid'!$C$8:$I$31,MATCH($A$1,'Point Grid'!$A$8:$A$31,0),MATCH(A24,'Point Grid'!$C$7:$I$7,0))</f>
        <v>0.75</v>
      </c>
      <c r="B25" s="77"/>
      <c r="C25" s="77"/>
      <c r="D25" s="77"/>
      <c r="E25" s="77"/>
      <c r="F25" s="77"/>
      <c r="G25" s="77"/>
      <c r="H25" s="77"/>
      <c r="I25" s="38"/>
      <c r="J25" s="31"/>
      <c r="K25" s="31"/>
      <c r="L25" s="31"/>
      <c r="M25" s="31"/>
    </row>
    <row r="26" spans="1:13" ht="15.95" customHeight="1" thickBot="1" x14ac:dyDescent="0.3">
      <c r="A26" s="5"/>
      <c r="B26" s="37"/>
      <c r="C26" s="37"/>
      <c r="D26" s="37"/>
      <c r="E26" s="37"/>
      <c r="F26" s="37"/>
      <c r="G26" s="37"/>
      <c r="H26" s="37"/>
      <c r="I26" s="38"/>
      <c r="J26" s="31"/>
      <c r="K26" s="31"/>
      <c r="L26" s="31"/>
      <c r="M26" s="31"/>
    </row>
    <row r="27" spans="1:13" ht="15.95" customHeight="1" x14ac:dyDescent="0.25">
      <c r="A27" s="29"/>
      <c r="B27" s="37"/>
      <c r="C27" s="37"/>
      <c r="D27" s="37"/>
      <c r="E27" s="37"/>
      <c r="F27" s="37"/>
      <c r="G27" s="37"/>
      <c r="H27" s="37"/>
      <c r="I27" s="38"/>
      <c r="J27" s="31"/>
      <c r="K27" s="31"/>
      <c r="L27" s="31"/>
      <c r="M27" s="31"/>
    </row>
    <row r="28" spans="1:13" ht="15.95" customHeight="1" x14ac:dyDescent="0.25">
      <c r="A28" s="26" t="s">
        <v>3</v>
      </c>
      <c r="B28" s="77" t="s">
        <v>153</v>
      </c>
      <c r="C28" s="77"/>
      <c r="D28" s="77"/>
      <c r="E28" s="77"/>
      <c r="F28" s="77"/>
      <c r="G28" s="77"/>
      <c r="H28" s="77"/>
      <c r="I28" s="38"/>
      <c r="J28" s="31"/>
      <c r="K28" s="31"/>
      <c r="L28" s="31"/>
      <c r="M28" s="31"/>
    </row>
    <row r="29" spans="1:13" ht="15.95" customHeight="1" thickBot="1" x14ac:dyDescent="0.3">
      <c r="A29" s="9">
        <f>INDEX('Point Grid'!$C$8:$I$31,MATCH($A$1,'Point Grid'!$A$8:$A$31,0),MATCH(A28,'Point Grid'!$C$7:$I$7,0))</f>
        <v>1</v>
      </c>
      <c r="B29" s="77"/>
      <c r="C29" s="77"/>
      <c r="D29" s="77"/>
      <c r="E29" s="77"/>
      <c r="F29" s="77"/>
      <c r="G29" s="77"/>
      <c r="H29" s="77"/>
      <c r="I29" s="38"/>
      <c r="J29" s="31"/>
      <c r="K29" s="31"/>
      <c r="L29" s="31"/>
      <c r="M29" s="31"/>
    </row>
    <row r="30" spans="1:13" ht="15.95" customHeight="1" thickBot="1" x14ac:dyDescent="0.3">
      <c r="A30" s="5"/>
      <c r="B30" s="37"/>
      <c r="C30" s="37"/>
      <c r="D30" s="37"/>
      <c r="E30" s="37"/>
      <c r="F30" s="37"/>
      <c r="G30" s="37"/>
      <c r="H30" s="37"/>
      <c r="I30" s="38"/>
      <c r="J30" s="31"/>
      <c r="K30" s="31"/>
      <c r="L30" s="31"/>
      <c r="M30" s="31"/>
    </row>
    <row r="31" spans="1:13" ht="15.95" customHeight="1" thickBot="1" x14ac:dyDescent="0.3">
      <c r="A31" s="30"/>
      <c r="B31" s="39"/>
      <c r="C31" s="39"/>
      <c r="D31" s="39"/>
      <c r="E31" s="39"/>
      <c r="F31" s="39"/>
      <c r="G31" s="39"/>
      <c r="H31" s="39"/>
      <c r="I31" s="40"/>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row r="43" spans="2:13" x14ac:dyDescent="0.25">
      <c r="B43" s="31"/>
      <c r="C43" s="31"/>
      <c r="D43" s="31"/>
      <c r="E43" s="31"/>
      <c r="F43" s="31"/>
      <c r="G43" s="31"/>
      <c r="H43" s="31"/>
      <c r="I43" s="31"/>
      <c r="J43" s="31"/>
      <c r="K43" s="31"/>
      <c r="L43" s="31"/>
      <c r="M43" s="31"/>
    </row>
    <row r="44" spans="2:13" x14ac:dyDescent="0.25">
      <c r="B44" s="31"/>
      <c r="C44" s="31"/>
      <c r="D44" s="31"/>
      <c r="E44" s="31"/>
      <c r="F44" s="31"/>
      <c r="G44" s="31"/>
      <c r="H44" s="31"/>
      <c r="I44" s="31"/>
      <c r="J44" s="31"/>
      <c r="K44" s="31"/>
      <c r="L44" s="31"/>
      <c r="M44" s="31"/>
    </row>
  </sheetData>
  <mergeCells count="4">
    <mergeCell ref="B24:H25"/>
    <mergeCell ref="H1:I1"/>
    <mergeCell ref="B28:H29"/>
    <mergeCell ref="B4:H6"/>
  </mergeCells>
  <conditionalFormatting sqref="B1">
    <cfRule type="cellIs" dxfId="44" priority="1" operator="equal">
      <formula>"Incomplete"</formula>
    </cfRule>
    <cfRule type="cellIs" dxfId="43" priority="2" operator="equal">
      <formula>"Flag for Review"</formula>
    </cfRule>
    <cfRule type="cellIs" dxfId="42" priority="3" operator="equal">
      <formula>"Finished"</formula>
    </cfRule>
  </conditionalFormatting>
  <dataValidations count="2">
    <dataValidation type="decimal" allowBlank="1" showInputMessage="1" showErrorMessage="1" sqref="A22">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K41"/>
  <sheetViews>
    <sheetView zoomScaleNormal="100" workbookViewId="0"/>
  </sheetViews>
  <sheetFormatPr defaultColWidth="9.140625" defaultRowHeight="15" x14ac:dyDescent="0.25"/>
  <cols>
    <col min="1" max="1" width="9.140625" style="24"/>
    <col min="2" max="2" width="11.140625" style="24" customWidth="1"/>
    <col min="3" max="3" width="16.7109375" style="24" bestFit="1" customWidth="1"/>
    <col min="4" max="4" width="22" style="24" bestFit="1" customWidth="1"/>
    <col min="5" max="5" width="46.28515625" style="24" customWidth="1"/>
    <col min="6" max="6" width="20.5703125" style="24" customWidth="1"/>
    <col min="7" max="7" width="11.42578125" style="24" customWidth="1"/>
    <col min="8" max="16384" width="9.140625" style="24"/>
  </cols>
  <sheetData>
    <row r="1" spans="1:11" ht="15.95" customHeight="1" x14ac:dyDescent="0.25">
      <c r="A1" s="7">
        <v>11</v>
      </c>
      <c r="B1" s="27" t="s">
        <v>12</v>
      </c>
      <c r="C1" s="23"/>
      <c r="D1" s="23"/>
      <c r="E1" s="23"/>
      <c r="F1" s="23"/>
      <c r="G1" s="41"/>
    </row>
    <row r="2" spans="1:11" ht="15.95" customHeight="1" x14ac:dyDescent="0.25">
      <c r="A2" s="25"/>
      <c r="B2" s="34"/>
      <c r="C2" s="34"/>
      <c r="D2" s="34"/>
      <c r="E2" s="34"/>
      <c r="F2" s="34"/>
      <c r="G2" s="35"/>
    </row>
    <row r="3" spans="1:11" ht="15.95" customHeight="1" x14ac:dyDescent="0.25">
      <c r="A3" s="8" t="s">
        <v>13</v>
      </c>
      <c r="B3" s="33"/>
      <c r="C3" s="33"/>
      <c r="D3" s="33"/>
      <c r="E3" s="33"/>
      <c r="F3" s="33"/>
      <c r="G3" s="36"/>
      <c r="H3" s="31"/>
      <c r="I3" s="31"/>
      <c r="J3" s="31"/>
      <c r="K3" s="31"/>
    </row>
    <row r="4" spans="1:11" ht="15.95" customHeight="1" x14ac:dyDescent="0.25">
      <c r="A4" s="9">
        <f>INDEX('Point Grid'!B:B,MATCH('11'!A1,'Point Grid'!A:A,0))</f>
        <v>3</v>
      </c>
      <c r="B4" s="33" t="s">
        <v>154</v>
      </c>
      <c r="C4" s="33"/>
      <c r="D4" s="33"/>
      <c r="E4" s="33"/>
      <c r="F4" s="33"/>
      <c r="G4" s="36"/>
      <c r="H4" s="31"/>
      <c r="I4" s="31"/>
      <c r="J4" s="31"/>
      <c r="K4" s="31"/>
    </row>
    <row r="5" spans="1:11" ht="15.95" customHeight="1" x14ac:dyDescent="0.25">
      <c r="A5" s="9"/>
      <c r="B5" s="33"/>
      <c r="C5" s="33"/>
      <c r="D5" s="33"/>
      <c r="E5" s="33"/>
      <c r="F5" s="33"/>
      <c r="G5" s="36"/>
      <c r="H5" s="31"/>
      <c r="I5" s="31"/>
      <c r="J5" s="31"/>
      <c r="K5" s="31"/>
    </row>
    <row r="6" spans="1:11" ht="15.95" customHeight="1" x14ac:dyDescent="0.25">
      <c r="A6" s="9"/>
      <c r="B6" s="44" t="s">
        <v>155</v>
      </c>
      <c r="C6" s="44" t="s">
        <v>156</v>
      </c>
      <c r="D6" s="44" t="s">
        <v>129</v>
      </c>
      <c r="E6" s="44" t="s">
        <v>157</v>
      </c>
      <c r="F6" s="44" t="s">
        <v>158</v>
      </c>
      <c r="G6" s="36"/>
      <c r="H6" s="31"/>
      <c r="I6" s="31"/>
      <c r="J6" s="31"/>
      <c r="K6" s="31"/>
    </row>
    <row r="7" spans="1:11" ht="15.95" customHeight="1" x14ac:dyDescent="0.25">
      <c r="A7" s="9"/>
      <c r="B7" s="44">
        <v>1</v>
      </c>
      <c r="C7" s="52">
        <v>2500</v>
      </c>
      <c r="D7" s="52">
        <v>3375</v>
      </c>
      <c r="E7" s="52">
        <v>3200</v>
      </c>
      <c r="F7" s="44">
        <v>1.1499999999999999</v>
      </c>
      <c r="G7" s="36"/>
      <c r="H7" s="31"/>
      <c r="I7" s="31"/>
      <c r="J7" s="31"/>
      <c r="K7" s="31"/>
    </row>
    <row r="8" spans="1:11" ht="15.95" customHeight="1" x14ac:dyDescent="0.25">
      <c r="A8" s="9"/>
      <c r="B8" s="44">
        <v>2</v>
      </c>
      <c r="C8" s="52">
        <v>7000</v>
      </c>
      <c r="D8" s="52">
        <v>11200</v>
      </c>
      <c r="E8" s="52">
        <v>6200</v>
      </c>
      <c r="F8" s="56">
        <v>1</v>
      </c>
      <c r="G8" s="36"/>
      <c r="H8" s="31"/>
      <c r="I8" s="31"/>
      <c r="J8" s="31"/>
      <c r="K8" s="31"/>
    </row>
    <row r="9" spans="1:11" ht="15.95" customHeight="1" x14ac:dyDescent="0.25">
      <c r="A9" s="9"/>
      <c r="B9" s="44">
        <v>3</v>
      </c>
      <c r="C9" s="44">
        <v>500</v>
      </c>
      <c r="D9" s="44">
        <v>700</v>
      </c>
      <c r="E9" s="52">
        <v>1000</v>
      </c>
      <c r="F9" s="44">
        <v>0.9</v>
      </c>
      <c r="G9" s="36"/>
      <c r="H9" s="31"/>
      <c r="I9" s="31"/>
      <c r="J9" s="31"/>
      <c r="K9" s="31"/>
    </row>
    <row r="10" spans="1:11" ht="15.95" customHeight="1" x14ac:dyDescent="0.25">
      <c r="A10" s="9"/>
      <c r="B10" s="33"/>
      <c r="C10" s="33"/>
      <c r="D10" s="33"/>
      <c r="E10" s="33"/>
      <c r="F10" s="33"/>
      <c r="G10" s="36"/>
      <c r="H10" s="31"/>
      <c r="I10" s="31"/>
      <c r="J10" s="31"/>
      <c r="K10" s="31"/>
    </row>
    <row r="11" spans="1:11" ht="15.95" customHeight="1" x14ac:dyDescent="0.25">
      <c r="A11" s="9"/>
      <c r="B11" s="33" t="s">
        <v>159</v>
      </c>
      <c r="C11" s="33"/>
      <c r="D11" s="33"/>
      <c r="E11" s="33"/>
      <c r="F11" s="33"/>
      <c r="G11" s="36"/>
      <c r="H11" s="31"/>
      <c r="I11" s="31"/>
      <c r="J11" s="31"/>
      <c r="K11" s="31"/>
    </row>
    <row r="12" spans="1:11" ht="15.95" customHeight="1" x14ac:dyDescent="0.25">
      <c r="A12" s="9"/>
      <c r="B12" s="33" t="s">
        <v>160</v>
      </c>
      <c r="C12" s="33"/>
      <c r="D12" s="33"/>
      <c r="E12" s="33"/>
      <c r="F12" s="33"/>
      <c r="G12" s="36"/>
      <c r="H12" s="31"/>
      <c r="I12" s="31"/>
      <c r="J12" s="31"/>
      <c r="K12" s="31"/>
    </row>
    <row r="13" spans="1:11" ht="15.95" customHeight="1" x14ac:dyDescent="0.25">
      <c r="A13" s="9"/>
      <c r="B13" s="33" t="s">
        <v>161</v>
      </c>
      <c r="C13" s="33"/>
      <c r="D13" s="33"/>
      <c r="E13" s="33"/>
      <c r="F13" s="33"/>
      <c r="G13" s="36"/>
      <c r="H13" s="31"/>
      <c r="I13" s="31"/>
      <c r="J13" s="31"/>
      <c r="K13" s="31"/>
    </row>
    <row r="14" spans="1:11" ht="15.95" customHeight="1" x14ac:dyDescent="0.25">
      <c r="A14" s="9"/>
      <c r="B14" s="33" t="s">
        <v>162</v>
      </c>
      <c r="C14" s="33"/>
      <c r="D14" s="33"/>
      <c r="E14" s="33"/>
      <c r="F14" s="33"/>
      <c r="G14" s="36"/>
      <c r="H14" s="31"/>
      <c r="I14" s="31"/>
      <c r="J14" s="31"/>
      <c r="K14" s="31"/>
    </row>
    <row r="15" spans="1:11" ht="15.95" customHeight="1" x14ac:dyDescent="0.25">
      <c r="A15" s="9"/>
      <c r="B15" s="33" t="s">
        <v>163</v>
      </c>
      <c r="C15" s="33"/>
      <c r="D15" s="33"/>
      <c r="E15" s="33"/>
      <c r="F15" s="33"/>
      <c r="G15" s="36"/>
      <c r="H15" s="31"/>
      <c r="I15" s="31"/>
      <c r="J15" s="31"/>
      <c r="K15" s="31"/>
    </row>
    <row r="16" spans="1:11" ht="15.95" customHeight="1" x14ac:dyDescent="0.25">
      <c r="A16" s="29"/>
      <c r="B16" s="37"/>
      <c r="C16" s="37"/>
      <c r="D16" s="37"/>
      <c r="E16" s="37"/>
      <c r="F16" s="37"/>
      <c r="G16" s="38"/>
      <c r="H16" s="31"/>
      <c r="I16" s="31"/>
      <c r="J16" s="31"/>
      <c r="K16" s="31"/>
    </row>
    <row r="17" spans="1:11" ht="15.95" customHeight="1" x14ac:dyDescent="0.25">
      <c r="A17" s="26" t="s">
        <v>2</v>
      </c>
      <c r="B17" s="77" t="s">
        <v>286</v>
      </c>
      <c r="C17" s="77"/>
      <c r="D17" s="77"/>
      <c r="E17" s="77"/>
      <c r="F17" s="77"/>
      <c r="G17" s="38"/>
      <c r="H17" s="31"/>
      <c r="I17" s="31"/>
      <c r="J17" s="31"/>
      <c r="K17" s="31"/>
    </row>
    <row r="18" spans="1:11" ht="15.95" customHeight="1" thickBot="1" x14ac:dyDescent="0.3">
      <c r="A18" s="9">
        <f>INDEX('Point Grid'!$C$8:$I$31,MATCH($A$1,'Point Grid'!$A$8:$A$31,0),MATCH(A17,'Point Grid'!$C$7:$I$7,0))</f>
        <v>2</v>
      </c>
      <c r="B18" s="77"/>
      <c r="C18" s="77"/>
      <c r="D18" s="77"/>
      <c r="E18" s="77"/>
      <c r="F18" s="77"/>
      <c r="G18" s="38"/>
      <c r="H18" s="31"/>
      <c r="I18" s="31"/>
      <c r="J18" s="31"/>
      <c r="K18" s="31"/>
    </row>
    <row r="19" spans="1:11" ht="15.95" customHeight="1" thickBot="1" x14ac:dyDescent="0.3">
      <c r="A19" s="5"/>
      <c r="B19" s="37"/>
      <c r="C19" s="37"/>
      <c r="D19" s="37"/>
      <c r="E19" s="37"/>
      <c r="F19" s="37"/>
      <c r="G19" s="38"/>
      <c r="H19" s="31"/>
      <c r="I19" s="31"/>
      <c r="J19" s="31"/>
      <c r="K19" s="31"/>
    </row>
    <row r="20" spans="1:11" ht="15.95" customHeight="1" x14ac:dyDescent="0.25">
      <c r="A20" s="29"/>
      <c r="B20" s="37"/>
      <c r="C20" s="37"/>
      <c r="D20" s="37"/>
      <c r="E20" s="37"/>
      <c r="F20" s="37"/>
      <c r="G20" s="38"/>
      <c r="H20" s="31"/>
      <c r="I20" s="31"/>
      <c r="J20" s="31"/>
      <c r="K20" s="31"/>
    </row>
    <row r="21" spans="1:11" ht="15.95" customHeight="1" x14ac:dyDescent="0.25">
      <c r="A21" s="26" t="s">
        <v>3</v>
      </c>
      <c r="B21" s="77" t="s">
        <v>284</v>
      </c>
      <c r="C21" s="77"/>
      <c r="D21" s="77"/>
      <c r="E21" s="77"/>
      <c r="F21" s="77"/>
      <c r="G21" s="38"/>
      <c r="H21" s="31"/>
      <c r="I21" s="31"/>
      <c r="J21" s="31"/>
      <c r="K21" s="31"/>
    </row>
    <row r="22" spans="1:11" ht="15.95" customHeight="1" thickBot="1" x14ac:dyDescent="0.3">
      <c r="A22" s="9">
        <f>INDEX('Point Grid'!$C$8:$I$31,MATCH($A$1,'Point Grid'!$A$8:$A$31,0),MATCH(A21,'Point Grid'!$C$7:$I$7,0))</f>
        <v>0.5</v>
      </c>
      <c r="B22" s="77"/>
      <c r="C22" s="77"/>
      <c r="D22" s="77"/>
      <c r="E22" s="77"/>
      <c r="F22" s="77"/>
      <c r="G22" s="38"/>
      <c r="H22" s="31"/>
      <c r="I22" s="31"/>
      <c r="J22" s="31"/>
      <c r="K22" s="31"/>
    </row>
    <row r="23" spans="1:11" ht="15.95" customHeight="1" thickBot="1" x14ac:dyDescent="0.3">
      <c r="A23" s="5"/>
      <c r="B23" s="37"/>
      <c r="C23" s="37"/>
      <c r="D23" s="37"/>
      <c r="E23" s="37"/>
      <c r="F23" s="37"/>
      <c r="G23" s="38"/>
      <c r="H23" s="31"/>
      <c r="I23" s="31"/>
      <c r="J23" s="31"/>
      <c r="K23" s="31"/>
    </row>
    <row r="24" spans="1:11" ht="15.95" customHeight="1" x14ac:dyDescent="0.25">
      <c r="A24" s="29"/>
      <c r="B24" s="37"/>
      <c r="C24" s="37"/>
      <c r="D24" s="37"/>
      <c r="E24" s="37"/>
      <c r="F24" s="37"/>
      <c r="G24" s="38"/>
      <c r="H24" s="31"/>
      <c r="I24" s="31"/>
      <c r="J24" s="31"/>
      <c r="K24" s="31"/>
    </row>
    <row r="25" spans="1:11" ht="15.95" customHeight="1" x14ac:dyDescent="0.25">
      <c r="A25" s="26" t="s">
        <v>4</v>
      </c>
      <c r="B25" s="77" t="s">
        <v>285</v>
      </c>
      <c r="C25" s="77"/>
      <c r="D25" s="77"/>
      <c r="E25" s="77"/>
      <c r="F25" s="77"/>
      <c r="G25" s="38"/>
      <c r="H25" s="31"/>
      <c r="I25" s="31"/>
      <c r="J25" s="31"/>
      <c r="K25" s="31"/>
    </row>
    <row r="26" spans="1:11" ht="15.95" customHeight="1" thickBot="1" x14ac:dyDescent="0.3">
      <c r="A26" s="9">
        <f>INDEX('Point Grid'!$C$8:$I$31,MATCH($A$1,'Point Grid'!$A$8:$A$31,0),MATCH(A25,'Point Grid'!$C$7:$I$7,0))</f>
        <v>0.5</v>
      </c>
      <c r="B26" s="77"/>
      <c r="C26" s="77"/>
      <c r="D26" s="77"/>
      <c r="E26" s="77"/>
      <c r="F26" s="77"/>
      <c r="G26" s="38"/>
      <c r="H26" s="31"/>
      <c r="I26" s="31"/>
      <c r="J26" s="31"/>
      <c r="K26" s="31"/>
    </row>
    <row r="27" spans="1:11" ht="15.95" customHeight="1" thickBot="1" x14ac:dyDescent="0.3">
      <c r="A27" s="5"/>
      <c r="B27" s="37"/>
      <c r="C27" s="37"/>
      <c r="D27" s="37"/>
      <c r="E27" s="37"/>
      <c r="F27" s="37"/>
      <c r="G27" s="38"/>
      <c r="H27" s="31"/>
      <c r="I27" s="31"/>
      <c r="J27" s="31"/>
      <c r="K27" s="31"/>
    </row>
    <row r="28" spans="1:11" ht="15.95" customHeight="1" thickBot="1" x14ac:dyDescent="0.3">
      <c r="A28" s="30"/>
      <c r="B28" s="39"/>
      <c r="C28" s="39"/>
      <c r="D28" s="39"/>
      <c r="E28" s="39"/>
      <c r="F28" s="39"/>
      <c r="G28" s="40"/>
      <c r="H28" s="31"/>
      <c r="I28" s="31"/>
      <c r="J28" s="31"/>
      <c r="K28" s="31"/>
    </row>
    <row r="29" spans="1:11" x14ac:dyDescent="0.25">
      <c r="B29" s="31"/>
      <c r="C29" s="31"/>
      <c r="D29" s="31"/>
      <c r="E29" s="31"/>
      <c r="F29" s="31"/>
      <c r="G29" s="31"/>
      <c r="H29" s="31"/>
      <c r="I29" s="31"/>
      <c r="J29" s="31"/>
      <c r="K29" s="31"/>
    </row>
    <row r="30" spans="1:11" x14ac:dyDescent="0.25">
      <c r="B30" s="31"/>
      <c r="C30" s="31"/>
      <c r="D30" s="31"/>
      <c r="E30" s="31"/>
      <c r="F30" s="31"/>
      <c r="G30" s="31"/>
      <c r="H30" s="31"/>
      <c r="I30" s="31"/>
      <c r="J30" s="31"/>
      <c r="K30" s="31"/>
    </row>
    <row r="31" spans="1:11" x14ac:dyDescent="0.25">
      <c r="B31" s="31"/>
      <c r="C31" s="31"/>
      <c r="D31" s="31"/>
      <c r="E31" s="31"/>
      <c r="F31" s="31"/>
      <c r="G31" s="31"/>
      <c r="H31" s="31"/>
      <c r="I31" s="31"/>
      <c r="J31" s="31"/>
      <c r="K31" s="31"/>
    </row>
    <row r="32" spans="1:11" x14ac:dyDescent="0.25">
      <c r="B32" s="31"/>
      <c r="C32" s="31"/>
      <c r="D32" s="31"/>
      <c r="E32" s="31"/>
      <c r="F32" s="31"/>
      <c r="G32" s="31"/>
      <c r="H32" s="31"/>
      <c r="I32" s="31"/>
      <c r="J32" s="31"/>
      <c r="K32" s="31"/>
    </row>
    <row r="33" spans="2:11" x14ac:dyDescent="0.25">
      <c r="B33" s="31"/>
      <c r="C33" s="31"/>
      <c r="D33" s="31"/>
      <c r="E33" s="31"/>
      <c r="F33" s="31"/>
      <c r="G33" s="31"/>
      <c r="H33" s="31"/>
      <c r="I33" s="31"/>
      <c r="J33" s="31"/>
      <c r="K33" s="31"/>
    </row>
    <row r="34" spans="2:11" x14ac:dyDescent="0.25">
      <c r="B34" s="31"/>
      <c r="C34" s="31"/>
      <c r="D34" s="31"/>
      <c r="E34" s="31"/>
      <c r="F34" s="31"/>
      <c r="G34" s="31"/>
      <c r="H34" s="31"/>
      <c r="I34" s="31"/>
      <c r="J34" s="31"/>
      <c r="K34" s="31"/>
    </row>
    <row r="35" spans="2:11" x14ac:dyDescent="0.25">
      <c r="B35" s="31"/>
      <c r="C35" s="31"/>
      <c r="D35" s="31"/>
      <c r="E35" s="31"/>
      <c r="F35" s="31"/>
      <c r="G35" s="31"/>
      <c r="H35" s="31"/>
      <c r="I35" s="31"/>
      <c r="J35" s="31"/>
      <c r="K35" s="31"/>
    </row>
    <row r="36" spans="2:11" x14ac:dyDescent="0.25">
      <c r="B36" s="31"/>
      <c r="C36" s="31"/>
      <c r="D36" s="31"/>
      <c r="E36" s="31"/>
      <c r="F36" s="31"/>
      <c r="G36" s="31"/>
      <c r="H36" s="31"/>
      <c r="I36" s="31"/>
      <c r="J36" s="31"/>
      <c r="K36" s="31"/>
    </row>
    <row r="37" spans="2:11" x14ac:dyDescent="0.25">
      <c r="B37" s="31"/>
      <c r="C37" s="31"/>
      <c r="D37" s="31"/>
      <c r="E37" s="31"/>
      <c r="F37" s="31"/>
      <c r="G37" s="31"/>
      <c r="H37" s="31"/>
      <c r="I37" s="31"/>
      <c r="J37" s="31"/>
      <c r="K37" s="31"/>
    </row>
    <row r="38" spans="2:11" x14ac:dyDescent="0.25">
      <c r="B38" s="31"/>
      <c r="C38" s="31"/>
      <c r="D38" s="31"/>
      <c r="E38" s="31"/>
      <c r="F38" s="31"/>
      <c r="G38" s="31"/>
      <c r="H38" s="31"/>
      <c r="I38" s="31"/>
      <c r="J38" s="31"/>
      <c r="K38" s="31"/>
    </row>
    <row r="39" spans="2:11" x14ac:dyDescent="0.25">
      <c r="B39" s="31"/>
      <c r="C39" s="31"/>
      <c r="D39" s="31"/>
      <c r="E39" s="31"/>
      <c r="F39" s="31"/>
      <c r="G39" s="31"/>
      <c r="H39" s="31"/>
      <c r="I39" s="31"/>
      <c r="J39" s="31"/>
      <c r="K39" s="31"/>
    </row>
    <row r="40" spans="2:11" x14ac:dyDescent="0.25">
      <c r="B40" s="31"/>
      <c r="C40" s="31"/>
      <c r="D40" s="31"/>
      <c r="E40" s="31"/>
      <c r="F40" s="31"/>
      <c r="G40" s="31"/>
      <c r="H40" s="31"/>
      <c r="I40" s="31"/>
      <c r="J40" s="31"/>
      <c r="K40" s="31"/>
    </row>
    <row r="41" spans="2:11" x14ac:dyDescent="0.25">
      <c r="B41" s="31"/>
      <c r="C41" s="31"/>
      <c r="D41" s="31"/>
      <c r="E41" s="31"/>
      <c r="F41" s="31"/>
      <c r="G41" s="31"/>
      <c r="H41" s="31"/>
      <c r="I41" s="31"/>
      <c r="J41" s="31"/>
      <c r="K41" s="31"/>
    </row>
  </sheetData>
  <mergeCells count="3">
    <mergeCell ref="B25:F26"/>
    <mergeCell ref="B17:F18"/>
    <mergeCell ref="B21:F22"/>
  </mergeCells>
  <conditionalFormatting sqref="B1">
    <cfRule type="cellIs" dxfId="41" priority="1" operator="equal">
      <formula>"Incomplete"</formula>
    </cfRule>
    <cfRule type="cellIs" dxfId="40" priority="2" operator="equal">
      <formula>"Flag for Review"</formula>
    </cfRule>
    <cfRule type="cellIs" dxfId="3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G1" location="'Point Grid'!A1" display="Return to Point Gri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53"/>
  <sheetViews>
    <sheetView zoomScaleNormal="100" workbookViewId="0"/>
  </sheetViews>
  <sheetFormatPr defaultColWidth="9.140625" defaultRowHeight="15" x14ac:dyDescent="0.25"/>
  <cols>
    <col min="1" max="1" width="9.140625" style="24"/>
    <col min="2" max="2" width="12.7109375" style="24" customWidth="1"/>
    <col min="3" max="3" width="12.85546875" style="24" customWidth="1"/>
    <col min="4" max="4" width="11.42578125" style="24" customWidth="1"/>
    <col min="5" max="7" width="9.28515625" style="24" customWidth="1"/>
    <col min="8" max="8" width="13.7109375" style="24" customWidth="1"/>
    <col min="9" max="9" width="11.28515625" style="24" customWidth="1"/>
    <col min="10" max="10" width="11.42578125" style="24" customWidth="1"/>
    <col min="11" max="16384" width="9.140625" style="24"/>
  </cols>
  <sheetData>
    <row r="1" spans="1:14" ht="15.95" customHeight="1" x14ac:dyDescent="0.25">
      <c r="A1" s="7">
        <v>12</v>
      </c>
      <c r="B1" s="27" t="s">
        <v>12</v>
      </c>
      <c r="C1" s="23"/>
      <c r="D1" s="23"/>
      <c r="E1" s="23"/>
      <c r="F1" s="23"/>
      <c r="G1" s="23"/>
      <c r="H1" s="78" t="s">
        <v>29</v>
      </c>
      <c r="I1" s="78"/>
      <c r="J1" s="79"/>
    </row>
    <row r="2" spans="1:14" ht="15.95" customHeight="1" x14ac:dyDescent="0.25">
      <c r="A2" s="25"/>
      <c r="B2" s="34"/>
      <c r="C2" s="34"/>
      <c r="D2" s="34"/>
      <c r="E2" s="34"/>
      <c r="F2" s="34"/>
      <c r="G2" s="34"/>
      <c r="H2" s="34"/>
      <c r="I2" s="34"/>
      <c r="J2" s="35"/>
    </row>
    <row r="3" spans="1:14" ht="15.95" customHeight="1" x14ac:dyDescent="0.25">
      <c r="A3" s="8" t="s">
        <v>13</v>
      </c>
      <c r="B3" s="33"/>
      <c r="C3" s="33"/>
      <c r="D3" s="33"/>
      <c r="E3" s="33"/>
      <c r="F3" s="33"/>
      <c r="G3" s="33"/>
      <c r="H3" s="33"/>
      <c r="I3" s="33"/>
      <c r="J3" s="36"/>
      <c r="K3" s="31"/>
      <c r="L3" s="31"/>
      <c r="M3" s="31"/>
      <c r="N3" s="31"/>
    </row>
    <row r="4" spans="1:14" ht="15.95" customHeight="1" x14ac:dyDescent="0.25">
      <c r="A4" s="9">
        <f>INDEX('Point Grid'!B:B,MATCH('12'!A1,'Point Grid'!A:A,0))</f>
        <v>2.5</v>
      </c>
      <c r="B4" s="33" t="s">
        <v>79</v>
      </c>
      <c r="C4" s="33"/>
      <c r="D4" s="33"/>
      <c r="E4" s="33"/>
      <c r="F4" s="33"/>
      <c r="G4" s="33"/>
      <c r="H4" s="33"/>
      <c r="I4" s="33"/>
      <c r="J4" s="36"/>
      <c r="K4" s="31"/>
      <c r="L4" s="31"/>
      <c r="M4" s="31"/>
      <c r="N4" s="31"/>
    </row>
    <row r="5" spans="1:14" ht="15.95" customHeight="1" x14ac:dyDescent="0.25">
      <c r="A5" s="9"/>
      <c r="B5" s="33"/>
      <c r="C5" s="33"/>
      <c r="D5" s="33"/>
      <c r="E5" s="33"/>
      <c r="F5" s="33"/>
      <c r="G5" s="33"/>
      <c r="H5" s="33"/>
      <c r="I5" s="33"/>
      <c r="J5" s="36"/>
      <c r="K5" s="31"/>
      <c r="L5" s="31"/>
      <c r="M5" s="31"/>
      <c r="N5" s="31"/>
    </row>
    <row r="6" spans="1:14" ht="15.95" customHeight="1" x14ac:dyDescent="0.25">
      <c r="A6" s="9"/>
      <c r="B6" s="82" t="s">
        <v>164</v>
      </c>
      <c r="C6" s="82" t="s">
        <v>165</v>
      </c>
      <c r="D6" s="83" t="s">
        <v>166</v>
      </c>
      <c r="E6" s="82" t="s">
        <v>171</v>
      </c>
      <c r="F6" s="82"/>
      <c r="G6" s="82" t="s">
        <v>170</v>
      </c>
      <c r="H6" s="82"/>
      <c r="I6" s="61"/>
      <c r="J6" s="36"/>
      <c r="K6" s="31"/>
      <c r="L6" s="31"/>
      <c r="M6" s="31"/>
      <c r="N6" s="31"/>
    </row>
    <row r="7" spans="1:14" ht="15.95" customHeight="1" x14ac:dyDescent="0.25">
      <c r="A7" s="9"/>
      <c r="B7" s="82"/>
      <c r="C7" s="82"/>
      <c r="D7" s="83"/>
      <c r="E7" s="61" t="s">
        <v>167</v>
      </c>
      <c r="F7" s="61" t="s">
        <v>168</v>
      </c>
      <c r="G7" s="61" t="s">
        <v>167</v>
      </c>
      <c r="H7" s="61" t="s">
        <v>168</v>
      </c>
      <c r="I7" s="61" t="s">
        <v>169</v>
      </c>
      <c r="J7" s="36"/>
      <c r="K7" s="31"/>
      <c r="L7" s="31"/>
      <c r="M7" s="31"/>
      <c r="N7" s="31"/>
    </row>
    <row r="8" spans="1:14" ht="15.95" customHeight="1" x14ac:dyDescent="0.25">
      <c r="A8" s="9"/>
      <c r="B8" s="61">
        <v>1</v>
      </c>
      <c r="C8" s="63">
        <v>800</v>
      </c>
      <c r="D8" s="63">
        <v>656</v>
      </c>
      <c r="E8" s="63">
        <v>242</v>
      </c>
      <c r="F8" s="61" t="s">
        <v>172</v>
      </c>
      <c r="G8" s="63">
        <v>142</v>
      </c>
      <c r="H8" s="61" t="s">
        <v>172</v>
      </c>
      <c r="I8" s="63">
        <v>-240</v>
      </c>
      <c r="J8" s="36"/>
      <c r="K8" s="31"/>
      <c r="L8" s="31"/>
      <c r="M8" s="31"/>
      <c r="N8" s="31"/>
    </row>
    <row r="9" spans="1:14" ht="15.95" customHeight="1" x14ac:dyDescent="0.25">
      <c r="A9" s="9"/>
      <c r="B9" s="61">
        <v>2</v>
      </c>
      <c r="C9" s="63">
        <v>872</v>
      </c>
      <c r="D9" s="63">
        <v>701</v>
      </c>
      <c r="E9" s="61" t="s">
        <v>172</v>
      </c>
      <c r="F9" s="63">
        <v>54</v>
      </c>
      <c r="G9" s="61" t="s">
        <v>172</v>
      </c>
      <c r="H9" s="63">
        <v>32</v>
      </c>
      <c r="I9" s="63">
        <v>86</v>
      </c>
      <c r="J9" s="36"/>
      <c r="K9" s="31"/>
      <c r="L9" s="31"/>
      <c r="M9" s="31"/>
      <c r="N9" s="31"/>
    </row>
    <row r="10" spans="1:14" ht="15.95" customHeight="1" x14ac:dyDescent="0.25">
      <c r="A10" s="9"/>
      <c r="B10" s="61">
        <v>3</v>
      </c>
      <c r="C10" s="63">
        <v>950</v>
      </c>
      <c r="D10" s="63">
        <v>748</v>
      </c>
      <c r="E10" s="61" t="s">
        <v>172</v>
      </c>
      <c r="F10" s="63">
        <v>59</v>
      </c>
      <c r="G10" s="61" t="s">
        <v>172</v>
      </c>
      <c r="H10" s="63">
        <v>33</v>
      </c>
      <c r="I10" s="63">
        <v>110</v>
      </c>
      <c r="J10" s="36"/>
      <c r="K10" s="31"/>
      <c r="L10" s="31"/>
      <c r="M10" s="31"/>
      <c r="N10" s="31"/>
    </row>
    <row r="11" spans="1:14" ht="15.95" customHeight="1" x14ac:dyDescent="0.25">
      <c r="A11" s="9"/>
      <c r="B11" s="61">
        <v>4</v>
      </c>
      <c r="C11" s="63">
        <v>1036</v>
      </c>
      <c r="D11" s="63">
        <v>799</v>
      </c>
      <c r="E11" s="61" t="s">
        <v>172</v>
      </c>
      <c r="F11" s="63">
        <v>64</v>
      </c>
      <c r="G11" s="61" t="s">
        <v>172</v>
      </c>
      <c r="H11" s="63">
        <v>34</v>
      </c>
      <c r="I11" s="63">
        <v>139</v>
      </c>
      <c r="J11" s="36"/>
      <c r="K11" s="31"/>
      <c r="L11" s="31"/>
      <c r="M11" s="31"/>
      <c r="N11" s="31"/>
    </row>
    <row r="12" spans="1:14" ht="15.95" customHeight="1" x14ac:dyDescent="0.25">
      <c r="A12" s="9"/>
      <c r="B12" s="61">
        <v>5</v>
      </c>
      <c r="C12" s="63">
        <v>1129</v>
      </c>
      <c r="D12" s="63">
        <v>853</v>
      </c>
      <c r="E12" s="61" t="s">
        <v>172</v>
      </c>
      <c r="F12" s="63">
        <v>70</v>
      </c>
      <c r="G12" s="61" t="s">
        <v>172</v>
      </c>
      <c r="H12" s="63">
        <v>36</v>
      </c>
      <c r="I12" s="63">
        <v>170</v>
      </c>
      <c r="J12" s="36"/>
      <c r="K12" s="31"/>
      <c r="L12" s="31"/>
      <c r="M12" s="31"/>
      <c r="N12" s="31"/>
    </row>
    <row r="13" spans="1:14" ht="15.95" customHeight="1" x14ac:dyDescent="0.25">
      <c r="A13" s="9"/>
      <c r="B13" s="34"/>
      <c r="C13" s="34"/>
      <c r="D13" s="34"/>
      <c r="E13" s="34"/>
      <c r="F13" s="34"/>
      <c r="G13" s="34"/>
      <c r="H13" s="34"/>
      <c r="I13" s="34"/>
      <c r="J13" s="36"/>
      <c r="K13" s="31"/>
      <c r="L13" s="31"/>
      <c r="M13" s="31"/>
      <c r="N13" s="31"/>
    </row>
    <row r="14" spans="1:14" s="60" customFormat="1" ht="60" x14ac:dyDescent="0.25">
      <c r="A14" s="57"/>
      <c r="B14" s="62" t="s">
        <v>164</v>
      </c>
      <c r="C14" s="62" t="s">
        <v>173</v>
      </c>
      <c r="D14" s="62" t="s">
        <v>174</v>
      </c>
      <c r="E14" s="62" t="s">
        <v>175</v>
      </c>
      <c r="F14" s="62" t="s">
        <v>176</v>
      </c>
      <c r="G14" s="62" t="s">
        <v>177</v>
      </c>
      <c r="H14" s="62" t="s">
        <v>179</v>
      </c>
      <c r="I14" s="64"/>
      <c r="J14" s="58"/>
      <c r="K14" s="59"/>
      <c r="L14" s="59"/>
      <c r="M14" s="59"/>
      <c r="N14" s="59"/>
    </row>
    <row r="15" spans="1:14" ht="15.95" customHeight="1" x14ac:dyDescent="0.25">
      <c r="A15" s="9"/>
      <c r="B15" s="61">
        <v>1</v>
      </c>
      <c r="C15" s="65">
        <v>1</v>
      </c>
      <c r="D15" s="65">
        <v>1</v>
      </c>
      <c r="E15" s="63">
        <v>-240</v>
      </c>
      <c r="F15" s="61">
        <v>1</v>
      </c>
      <c r="G15" s="63">
        <v>-240</v>
      </c>
      <c r="H15" s="63">
        <v>800</v>
      </c>
      <c r="I15" s="34"/>
      <c r="J15" s="36"/>
      <c r="K15" s="31"/>
      <c r="L15" s="31"/>
      <c r="M15" s="31"/>
      <c r="N15" s="31"/>
    </row>
    <row r="16" spans="1:14" ht="15.95" customHeight="1" x14ac:dyDescent="0.25">
      <c r="A16" s="9"/>
      <c r="B16" s="61">
        <v>2</v>
      </c>
      <c r="C16" s="65">
        <v>0.85</v>
      </c>
      <c r="D16" s="65">
        <v>0.85</v>
      </c>
      <c r="E16" s="63">
        <v>73</v>
      </c>
      <c r="F16" s="61">
        <v>1.1200000000000001</v>
      </c>
      <c r="G16" s="63">
        <v>65</v>
      </c>
      <c r="H16" s="63">
        <v>662</v>
      </c>
      <c r="I16" s="34"/>
      <c r="J16" s="36"/>
      <c r="K16" s="31"/>
      <c r="L16" s="31"/>
      <c r="M16" s="31"/>
      <c r="N16" s="31"/>
    </row>
    <row r="17" spans="1:14" ht="15.95" customHeight="1" x14ac:dyDescent="0.25">
      <c r="A17" s="9"/>
      <c r="B17" s="44">
        <v>3</v>
      </c>
      <c r="C17" s="48">
        <v>0.86</v>
      </c>
      <c r="D17" s="48">
        <v>0.73</v>
      </c>
      <c r="E17" s="54">
        <v>81</v>
      </c>
      <c r="F17" s="44">
        <v>1.25</v>
      </c>
      <c r="G17" s="54">
        <v>64</v>
      </c>
      <c r="H17" s="54">
        <v>554</v>
      </c>
      <c r="I17" s="33"/>
      <c r="J17" s="36"/>
      <c r="K17" s="31"/>
      <c r="L17" s="31"/>
      <c r="M17" s="31"/>
      <c r="N17" s="31"/>
    </row>
    <row r="18" spans="1:14" ht="15.95" customHeight="1" x14ac:dyDescent="0.25">
      <c r="A18" s="9"/>
      <c r="B18" s="44">
        <v>4</v>
      </c>
      <c r="C18" s="48">
        <v>0.87</v>
      </c>
      <c r="D18" s="48">
        <v>0.64</v>
      </c>
      <c r="E18" s="54">
        <v>88</v>
      </c>
      <c r="F18" s="44">
        <v>1.4</v>
      </c>
      <c r="G18" s="54">
        <v>63</v>
      </c>
      <c r="H18" s="54">
        <v>469</v>
      </c>
      <c r="I18" s="33"/>
      <c r="J18" s="36"/>
      <c r="K18" s="31"/>
      <c r="L18" s="31"/>
      <c r="M18" s="31"/>
      <c r="N18" s="31"/>
    </row>
    <row r="19" spans="1:14" ht="15.95" customHeight="1" x14ac:dyDescent="0.25">
      <c r="A19" s="9"/>
      <c r="B19" s="44">
        <v>5</v>
      </c>
      <c r="C19" s="48">
        <v>0.88</v>
      </c>
      <c r="D19" s="48">
        <v>0.56000000000000005</v>
      </c>
      <c r="E19" s="54">
        <v>95</v>
      </c>
      <c r="F19" s="44">
        <v>1.57</v>
      </c>
      <c r="G19" s="54">
        <v>61</v>
      </c>
      <c r="H19" s="54">
        <v>402</v>
      </c>
      <c r="I19" s="33"/>
      <c r="J19" s="36"/>
      <c r="K19" s="31"/>
      <c r="L19" s="31"/>
      <c r="M19" s="31"/>
      <c r="N19" s="31"/>
    </row>
    <row r="20" spans="1:14" ht="15.95" customHeight="1" x14ac:dyDescent="0.25">
      <c r="A20" s="9"/>
      <c r="B20" s="44" t="s">
        <v>178</v>
      </c>
      <c r="C20" s="44"/>
      <c r="D20" s="44"/>
      <c r="E20" s="44"/>
      <c r="F20" s="44"/>
      <c r="G20" s="54">
        <v>13</v>
      </c>
      <c r="H20" s="54">
        <v>2886</v>
      </c>
      <c r="I20" s="33"/>
      <c r="J20" s="36"/>
      <c r="K20" s="31"/>
      <c r="L20" s="31"/>
      <c r="M20" s="31"/>
      <c r="N20" s="31"/>
    </row>
    <row r="21" spans="1:14" ht="15.95" customHeight="1" x14ac:dyDescent="0.25">
      <c r="A21" s="9"/>
      <c r="B21" s="33"/>
      <c r="C21" s="33"/>
      <c r="D21" s="33"/>
      <c r="E21" s="33"/>
      <c r="F21" s="33"/>
      <c r="G21" s="33"/>
      <c r="H21" s="33"/>
      <c r="I21" s="33"/>
      <c r="J21" s="36"/>
      <c r="K21" s="31"/>
      <c r="L21" s="31"/>
      <c r="M21" s="31"/>
      <c r="N21" s="31"/>
    </row>
    <row r="22" spans="1:14" ht="15.95" customHeight="1" x14ac:dyDescent="0.25">
      <c r="A22" s="9"/>
      <c r="B22" s="33" t="s">
        <v>180</v>
      </c>
      <c r="C22" s="33"/>
      <c r="D22" s="33"/>
      <c r="E22" s="33"/>
      <c r="F22" s="33"/>
      <c r="G22" s="33"/>
      <c r="H22" s="33"/>
      <c r="I22" s="33"/>
      <c r="J22" s="36"/>
      <c r="K22" s="31"/>
      <c r="L22" s="31"/>
      <c r="M22" s="31"/>
      <c r="N22" s="31"/>
    </row>
    <row r="23" spans="1:14" ht="15.95" customHeight="1" x14ac:dyDescent="0.25">
      <c r="A23" s="9"/>
      <c r="B23" s="33" t="s">
        <v>181</v>
      </c>
      <c r="C23" s="33"/>
      <c r="D23" s="33"/>
      <c r="E23" s="33"/>
      <c r="F23" s="33"/>
      <c r="G23" s="33"/>
      <c r="H23" s="33"/>
      <c r="I23" s="33"/>
      <c r="J23" s="36"/>
      <c r="K23" s="31"/>
      <c r="L23" s="31"/>
      <c r="M23" s="31"/>
      <c r="N23" s="31"/>
    </row>
    <row r="24" spans="1:14" ht="15.95" customHeight="1" x14ac:dyDescent="0.25">
      <c r="A24" s="9"/>
      <c r="B24" s="33" t="s">
        <v>182</v>
      </c>
      <c r="C24" s="33"/>
      <c r="D24" s="33"/>
      <c r="E24" s="33"/>
      <c r="F24" s="33"/>
      <c r="G24" s="33"/>
      <c r="H24" s="33"/>
      <c r="I24" s="33"/>
      <c r="J24" s="36"/>
      <c r="K24" s="31"/>
      <c r="L24" s="31"/>
      <c r="M24" s="31"/>
      <c r="N24" s="31"/>
    </row>
    <row r="25" spans="1:14" ht="15.95" customHeight="1" x14ac:dyDescent="0.25">
      <c r="A25" s="28"/>
      <c r="B25" s="33" t="s">
        <v>183</v>
      </c>
      <c r="C25" s="33"/>
      <c r="D25" s="33"/>
      <c r="E25" s="33"/>
      <c r="F25" s="33"/>
      <c r="G25" s="33"/>
      <c r="H25" s="33"/>
      <c r="I25" s="33"/>
      <c r="J25" s="36"/>
      <c r="K25" s="31"/>
      <c r="L25" s="31"/>
      <c r="M25" s="31"/>
      <c r="N25" s="31"/>
    </row>
    <row r="26" spans="1:14" ht="15.95" customHeight="1" x14ac:dyDescent="0.25">
      <c r="A26" s="29"/>
      <c r="B26" s="37"/>
      <c r="C26" s="37"/>
      <c r="D26" s="37"/>
      <c r="E26" s="37"/>
      <c r="F26" s="37"/>
      <c r="G26" s="37"/>
      <c r="H26" s="37"/>
      <c r="I26" s="37"/>
      <c r="J26" s="38"/>
      <c r="K26" s="31"/>
      <c r="L26" s="31"/>
      <c r="M26" s="31"/>
      <c r="N26" s="31"/>
    </row>
    <row r="27" spans="1:14" ht="15.95" customHeight="1" x14ac:dyDescent="0.25">
      <c r="A27" s="26" t="s">
        <v>2</v>
      </c>
      <c r="B27" s="80" t="s">
        <v>184</v>
      </c>
      <c r="C27" s="80"/>
      <c r="D27" s="80"/>
      <c r="E27" s="80"/>
      <c r="F27" s="80"/>
      <c r="G27" s="80"/>
      <c r="H27" s="80"/>
      <c r="I27" s="80"/>
      <c r="J27" s="38"/>
      <c r="K27" s="31"/>
      <c r="L27" s="31"/>
      <c r="M27" s="31"/>
      <c r="N27" s="31"/>
    </row>
    <row r="28" spans="1:14" ht="15.95" customHeight="1" thickBot="1" x14ac:dyDescent="0.3">
      <c r="A28" s="9">
        <f>INDEX('Point Grid'!$C$8:$I$31,MATCH($A$1,'Point Grid'!$A$8:$A$31,0),MATCH(A27,'Point Grid'!$C$7:$I$7,0))</f>
        <v>0.5</v>
      </c>
      <c r="B28" s="80"/>
      <c r="C28" s="80"/>
      <c r="D28" s="80"/>
      <c r="E28" s="80"/>
      <c r="F28" s="80"/>
      <c r="G28" s="80"/>
      <c r="H28" s="80"/>
      <c r="I28" s="80"/>
      <c r="J28" s="38"/>
      <c r="K28" s="31"/>
      <c r="L28" s="31"/>
      <c r="M28" s="31"/>
      <c r="N28" s="31"/>
    </row>
    <row r="29" spans="1:14" ht="15.95" customHeight="1" thickBot="1" x14ac:dyDescent="0.3">
      <c r="A29" s="5"/>
      <c r="B29" s="80"/>
      <c r="C29" s="80"/>
      <c r="D29" s="80"/>
      <c r="E29" s="80"/>
      <c r="F29" s="80"/>
      <c r="G29" s="80"/>
      <c r="H29" s="80"/>
      <c r="I29" s="80"/>
      <c r="J29" s="38"/>
      <c r="K29" s="31"/>
      <c r="L29" s="31"/>
      <c r="M29" s="31"/>
      <c r="N29" s="31"/>
    </row>
    <row r="30" spans="1:14" ht="15.95" customHeight="1" x14ac:dyDescent="0.25">
      <c r="A30" s="29"/>
      <c r="B30" s="37"/>
      <c r="C30" s="37"/>
      <c r="D30" s="37"/>
      <c r="E30" s="37"/>
      <c r="F30" s="37"/>
      <c r="G30" s="37"/>
      <c r="H30" s="37"/>
      <c r="I30" s="37"/>
      <c r="J30" s="38"/>
      <c r="K30" s="31"/>
      <c r="L30" s="31"/>
      <c r="M30" s="31"/>
      <c r="N30" s="31"/>
    </row>
    <row r="31" spans="1:14" ht="15.95" customHeight="1" x14ac:dyDescent="0.25">
      <c r="A31" s="26" t="s">
        <v>3</v>
      </c>
      <c r="B31" s="80" t="s">
        <v>185</v>
      </c>
      <c r="C31" s="80"/>
      <c r="D31" s="80"/>
      <c r="E31" s="80"/>
      <c r="F31" s="80"/>
      <c r="G31" s="80"/>
      <c r="H31" s="80"/>
      <c r="I31" s="80"/>
      <c r="J31" s="38"/>
      <c r="K31" s="31"/>
      <c r="L31" s="31"/>
      <c r="M31" s="31"/>
      <c r="N31" s="31"/>
    </row>
    <row r="32" spans="1:14" ht="15.95" customHeight="1" thickBot="1" x14ac:dyDescent="0.3">
      <c r="A32" s="9">
        <f>INDEX('Point Grid'!$C$8:$I$31,MATCH($A$1,'Point Grid'!$A$8:$A$31,0),MATCH(A31,'Point Grid'!$C$7:$I$7,0))</f>
        <v>1</v>
      </c>
      <c r="B32" s="80"/>
      <c r="C32" s="80"/>
      <c r="D32" s="80"/>
      <c r="E32" s="80"/>
      <c r="F32" s="80"/>
      <c r="G32" s="80"/>
      <c r="H32" s="80"/>
      <c r="I32" s="80"/>
      <c r="J32" s="38"/>
      <c r="K32" s="31"/>
      <c r="L32" s="31"/>
      <c r="M32" s="31"/>
      <c r="N32" s="31"/>
    </row>
    <row r="33" spans="1:14" ht="15.95" customHeight="1" thickBot="1" x14ac:dyDescent="0.3">
      <c r="A33" s="5"/>
      <c r="B33" s="80"/>
      <c r="C33" s="80"/>
      <c r="D33" s="80"/>
      <c r="E33" s="80"/>
      <c r="F33" s="80"/>
      <c r="G33" s="80"/>
      <c r="H33" s="80"/>
      <c r="I33" s="80"/>
      <c r="J33" s="38"/>
      <c r="K33" s="31"/>
      <c r="L33" s="31"/>
      <c r="M33" s="31"/>
      <c r="N33" s="31"/>
    </row>
    <row r="34" spans="1:14" ht="15.95" customHeight="1" x14ac:dyDescent="0.25">
      <c r="A34" s="29"/>
      <c r="B34" s="80"/>
      <c r="C34" s="80"/>
      <c r="D34" s="80"/>
      <c r="E34" s="80"/>
      <c r="F34" s="80"/>
      <c r="G34" s="80"/>
      <c r="H34" s="80"/>
      <c r="I34" s="80"/>
      <c r="J34" s="38"/>
      <c r="K34" s="31"/>
      <c r="L34" s="31"/>
      <c r="M34" s="31"/>
      <c r="N34" s="31"/>
    </row>
    <row r="35" spans="1:14" ht="15.95" customHeight="1" x14ac:dyDescent="0.25">
      <c r="A35" s="29"/>
      <c r="B35" s="37"/>
      <c r="C35" s="37"/>
      <c r="D35" s="37"/>
      <c r="E35" s="37"/>
      <c r="F35" s="37"/>
      <c r="G35" s="37"/>
      <c r="H35" s="37"/>
      <c r="I35" s="37"/>
      <c r="J35" s="38"/>
      <c r="K35" s="31"/>
      <c r="L35" s="31"/>
      <c r="M35" s="31"/>
      <c r="N35" s="31"/>
    </row>
    <row r="36" spans="1:14" ht="15.95" customHeight="1" x14ac:dyDescent="0.25">
      <c r="A36" s="26" t="s">
        <v>4</v>
      </c>
      <c r="B36" s="80" t="s">
        <v>186</v>
      </c>
      <c r="C36" s="80"/>
      <c r="D36" s="80"/>
      <c r="E36" s="80"/>
      <c r="F36" s="80"/>
      <c r="G36" s="80"/>
      <c r="H36" s="80"/>
      <c r="I36" s="80"/>
      <c r="J36" s="38"/>
      <c r="K36" s="31"/>
      <c r="L36" s="31"/>
      <c r="M36" s="31"/>
      <c r="N36" s="31"/>
    </row>
    <row r="37" spans="1:14" ht="15.95" customHeight="1" thickBot="1" x14ac:dyDescent="0.3">
      <c r="A37" s="9">
        <f>INDEX('Point Grid'!$C$8:$I$31,MATCH($A$1,'Point Grid'!$A$8:$A$31,0),MATCH(A36,'Point Grid'!$C$7:$I$7,0))</f>
        <v>1</v>
      </c>
      <c r="B37" s="80"/>
      <c r="C37" s="80"/>
      <c r="D37" s="80"/>
      <c r="E37" s="80"/>
      <c r="F37" s="80"/>
      <c r="G37" s="80"/>
      <c r="H37" s="80"/>
      <c r="I37" s="80"/>
      <c r="J37" s="38"/>
      <c r="K37" s="31"/>
      <c r="L37" s="31"/>
      <c r="M37" s="31"/>
      <c r="N37" s="31"/>
    </row>
    <row r="38" spans="1:14" ht="15.95" customHeight="1" thickBot="1" x14ac:dyDescent="0.3">
      <c r="A38" s="5"/>
      <c r="B38" s="80"/>
      <c r="C38" s="80"/>
      <c r="D38" s="80"/>
      <c r="E38" s="80"/>
      <c r="F38" s="80"/>
      <c r="G38" s="80"/>
      <c r="H38" s="80"/>
      <c r="I38" s="80"/>
      <c r="J38" s="38"/>
      <c r="K38" s="31"/>
      <c r="L38" s="31"/>
      <c r="M38" s="31"/>
      <c r="N38" s="31"/>
    </row>
    <row r="39" spans="1:14" ht="15.95" customHeight="1" x14ac:dyDescent="0.25">
      <c r="A39" s="29"/>
      <c r="B39" s="80"/>
      <c r="C39" s="80"/>
      <c r="D39" s="80"/>
      <c r="E39" s="80"/>
      <c r="F39" s="80"/>
      <c r="G39" s="80"/>
      <c r="H39" s="80"/>
      <c r="I39" s="80"/>
      <c r="J39" s="38"/>
      <c r="K39" s="31"/>
      <c r="L39" s="31"/>
      <c r="M39" s="31"/>
      <c r="N39" s="31"/>
    </row>
    <row r="40" spans="1:14" ht="15.95" customHeight="1" thickBot="1" x14ac:dyDescent="0.3">
      <c r="A40" s="30"/>
      <c r="B40" s="39"/>
      <c r="C40" s="39"/>
      <c r="D40" s="39"/>
      <c r="E40" s="39"/>
      <c r="F40" s="39"/>
      <c r="G40" s="39"/>
      <c r="H40" s="39"/>
      <c r="I40" s="39"/>
      <c r="J40" s="40"/>
      <c r="K40" s="31"/>
      <c r="L40" s="31"/>
      <c r="M40" s="31"/>
      <c r="N40" s="31"/>
    </row>
    <row r="41" spans="1:14" x14ac:dyDescent="0.25">
      <c r="B41" s="31"/>
      <c r="C41" s="31"/>
      <c r="D41" s="31"/>
      <c r="E41" s="31"/>
      <c r="F41" s="31"/>
      <c r="G41" s="31"/>
      <c r="H41" s="31"/>
      <c r="I41" s="31"/>
      <c r="J41" s="31"/>
      <c r="K41" s="31"/>
      <c r="L41" s="31"/>
      <c r="M41" s="31"/>
      <c r="N41" s="31"/>
    </row>
    <row r="42" spans="1:14" x14ac:dyDescent="0.25">
      <c r="B42" s="31"/>
      <c r="C42" s="31"/>
      <c r="D42" s="31"/>
      <c r="E42" s="31"/>
      <c r="F42" s="31"/>
      <c r="G42" s="31"/>
      <c r="H42" s="31"/>
      <c r="I42" s="31"/>
      <c r="J42" s="31"/>
      <c r="K42" s="31"/>
      <c r="L42" s="31"/>
      <c r="M42" s="31"/>
      <c r="N42" s="31"/>
    </row>
    <row r="43" spans="1:14" x14ac:dyDescent="0.25">
      <c r="B43" s="31"/>
      <c r="C43" s="31"/>
      <c r="D43" s="31"/>
      <c r="E43" s="31"/>
      <c r="F43" s="31"/>
      <c r="G43" s="31"/>
      <c r="H43" s="31"/>
      <c r="I43" s="31"/>
      <c r="J43" s="31"/>
      <c r="K43" s="31"/>
      <c r="L43" s="31"/>
      <c r="M43" s="31"/>
      <c r="N43" s="31"/>
    </row>
    <row r="44" spans="1:14" x14ac:dyDescent="0.25">
      <c r="B44" s="31"/>
      <c r="C44" s="31"/>
      <c r="D44" s="31"/>
      <c r="E44" s="31"/>
      <c r="F44" s="31"/>
      <c r="G44" s="31"/>
      <c r="H44" s="31"/>
      <c r="I44" s="31"/>
      <c r="J44" s="31"/>
      <c r="K44" s="31"/>
      <c r="L44" s="31"/>
      <c r="M44" s="31"/>
      <c r="N44" s="31"/>
    </row>
    <row r="45" spans="1:14" x14ac:dyDescent="0.25">
      <c r="B45" s="31"/>
      <c r="C45" s="31"/>
      <c r="D45" s="31"/>
      <c r="E45" s="31"/>
      <c r="F45" s="31"/>
      <c r="G45" s="31"/>
      <c r="H45" s="31"/>
      <c r="I45" s="31"/>
      <c r="J45" s="31"/>
      <c r="K45" s="31"/>
      <c r="L45" s="31"/>
      <c r="M45" s="31"/>
      <c r="N45" s="31"/>
    </row>
    <row r="46" spans="1:14" x14ac:dyDescent="0.25">
      <c r="B46" s="31"/>
      <c r="C46" s="31"/>
      <c r="D46" s="31"/>
      <c r="E46" s="31"/>
      <c r="F46" s="31"/>
      <c r="G46" s="31"/>
      <c r="H46" s="31"/>
      <c r="I46" s="31"/>
      <c r="J46" s="31"/>
      <c r="K46" s="31"/>
      <c r="L46" s="31"/>
      <c r="M46" s="31"/>
      <c r="N46" s="31"/>
    </row>
    <row r="47" spans="1:14" x14ac:dyDescent="0.25">
      <c r="B47" s="31"/>
      <c r="C47" s="31"/>
      <c r="D47" s="31"/>
      <c r="E47" s="31"/>
      <c r="F47" s="31"/>
      <c r="G47" s="31"/>
      <c r="H47" s="31"/>
      <c r="I47" s="31"/>
      <c r="J47" s="31"/>
      <c r="K47" s="31"/>
      <c r="L47" s="31"/>
      <c r="M47" s="31"/>
      <c r="N47" s="31"/>
    </row>
    <row r="48" spans="1:14" x14ac:dyDescent="0.25">
      <c r="B48" s="31"/>
      <c r="C48" s="31"/>
      <c r="D48" s="31"/>
      <c r="E48" s="31"/>
      <c r="F48" s="31"/>
      <c r="G48" s="31"/>
      <c r="H48" s="31"/>
      <c r="I48" s="31"/>
      <c r="J48" s="31"/>
      <c r="K48" s="31"/>
      <c r="L48" s="31"/>
      <c r="M48" s="31"/>
      <c r="N48" s="31"/>
    </row>
    <row r="49" spans="2:14" x14ac:dyDescent="0.25">
      <c r="B49" s="31"/>
      <c r="C49" s="31"/>
      <c r="D49" s="31"/>
      <c r="E49" s="31"/>
      <c r="F49" s="31"/>
      <c r="G49" s="31"/>
      <c r="H49" s="31"/>
      <c r="I49" s="31"/>
      <c r="J49" s="31"/>
      <c r="K49" s="31"/>
      <c r="L49" s="31"/>
      <c r="M49" s="31"/>
      <c r="N49" s="31"/>
    </row>
    <row r="50" spans="2:14" x14ac:dyDescent="0.25">
      <c r="B50" s="31"/>
      <c r="C50" s="31"/>
      <c r="D50" s="31"/>
      <c r="E50" s="31"/>
      <c r="F50" s="31"/>
      <c r="G50" s="31"/>
      <c r="H50" s="31"/>
      <c r="I50" s="31"/>
      <c r="J50" s="31"/>
      <c r="K50" s="31"/>
      <c r="L50" s="31"/>
      <c r="M50" s="31"/>
      <c r="N50" s="31"/>
    </row>
    <row r="51" spans="2:14" x14ac:dyDescent="0.25">
      <c r="B51" s="31"/>
      <c r="C51" s="31"/>
      <c r="D51" s="31"/>
      <c r="E51" s="31"/>
      <c r="F51" s="31"/>
      <c r="G51" s="31"/>
      <c r="H51" s="31"/>
      <c r="I51" s="31"/>
      <c r="J51" s="31"/>
      <c r="K51" s="31"/>
      <c r="L51" s="31"/>
      <c r="M51" s="31"/>
      <c r="N51" s="31"/>
    </row>
    <row r="52" spans="2:14" x14ac:dyDescent="0.25">
      <c r="B52" s="31"/>
      <c r="C52" s="31"/>
      <c r="D52" s="31"/>
      <c r="E52" s="31"/>
      <c r="F52" s="31"/>
      <c r="G52" s="31"/>
      <c r="H52" s="31"/>
      <c r="I52" s="31"/>
      <c r="J52" s="31"/>
      <c r="K52" s="31"/>
      <c r="L52" s="31"/>
      <c r="M52" s="31"/>
      <c r="N52" s="31"/>
    </row>
    <row r="53" spans="2:14" x14ac:dyDescent="0.25">
      <c r="B53" s="31"/>
      <c r="C53" s="31"/>
      <c r="D53" s="31"/>
      <c r="E53" s="31"/>
      <c r="F53" s="31"/>
      <c r="G53" s="31"/>
      <c r="H53" s="31"/>
      <c r="I53" s="31"/>
      <c r="J53" s="31"/>
      <c r="K53" s="31"/>
      <c r="L53" s="31"/>
      <c r="M53" s="31"/>
      <c r="N53" s="31"/>
    </row>
  </sheetData>
  <mergeCells count="9">
    <mergeCell ref="B36:I39"/>
    <mergeCell ref="B31:I34"/>
    <mergeCell ref="B27:I29"/>
    <mergeCell ref="H1:J1"/>
    <mergeCell ref="G6:H6"/>
    <mergeCell ref="E6:F6"/>
    <mergeCell ref="B6:B7"/>
    <mergeCell ref="C6:C7"/>
    <mergeCell ref="D6:D7"/>
  </mergeCells>
  <conditionalFormatting sqref="B1">
    <cfRule type="cellIs" dxfId="38" priority="1" operator="equal">
      <formula>"Incomplete"</formula>
    </cfRule>
    <cfRule type="cellIs" dxfId="37" priority="2" operator="equal">
      <formula>"Flag for Review"</formula>
    </cfRule>
    <cfRule type="cellIs" dxfId="3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J1" location="'Point Grid'!A1" display="Return to Point Gri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27"/>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13</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Grid'!B:B,MATCH('13'!A1,'Point Grid'!A:A,0))</f>
        <v>1.5</v>
      </c>
      <c r="B4" s="77" t="s">
        <v>187</v>
      </c>
      <c r="C4" s="77"/>
      <c r="D4" s="77"/>
      <c r="E4" s="77"/>
      <c r="F4" s="77"/>
      <c r="G4" s="77"/>
      <c r="H4" s="77"/>
      <c r="I4" s="36"/>
      <c r="J4" s="31"/>
      <c r="K4" s="31"/>
      <c r="L4" s="31"/>
      <c r="M4" s="31"/>
    </row>
    <row r="5" spans="1:13" ht="15.95" customHeight="1" x14ac:dyDescent="0.25">
      <c r="A5" s="9"/>
      <c r="B5" s="77"/>
      <c r="C5" s="77"/>
      <c r="D5" s="77"/>
      <c r="E5" s="77"/>
      <c r="F5" s="77"/>
      <c r="G5" s="77"/>
      <c r="H5" s="77"/>
      <c r="I5" s="36"/>
      <c r="J5" s="31"/>
      <c r="K5" s="31"/>
      <c r="L5" s="31"/>
      <c r="M5" s="31"/>
    </row>
    <row r="6" spans="1:13" ht="15.95" customHeight="1" x14ac:dyDescent="0.25">
      <c r="A6" s="29"/>
      <c r="B6" s="37"/>
      <c r="C6" s="37"/>
      <c r="D6" s="37"/>
      <c r="E6" s="37"/>
      <c r="F6" s="37"/>
      <c r="G6" s="37"/>
      <c r="H6" s="37"/>
      <c r="I6" s="38"/>
      <c r="J6" s="31"/>
      <c r="K6" s="31"/>
      <c r="L6" s="31"/>
      <c r="M6" s="31"/>
    </row>
    <row r="7" spans="1:13" ht="15.95" customHeight="1" x14ac:dyDescent="0.25">
      <c r="A7" s="26" t="s">
        <v>2</v>
      </c>
      <c r="B7" s="77" t="s">
        <v>188</v>
      </c>
      <c r="C7" s="77"/>
      <c r="D7" s="77"/>
      <c r="E7" s="77"/>
      <c r="F7" s="77"/>
      <c r="G7" s="77"/>
      <c r="H7" s="77"/>
      <c r="I7" s="38"/>
      <c r="J7" s="31"/>
      <c r="K7" s="31"/>
      <c r="L7" s="31"/>
      <c r="M7" s="31"/>
    </row>
    <row r="8" spans="1:13" ht="15.95" customHeight="1" thickBot="1" x14ac:dyDescent="0.3">
      <c r="A8" s="9">
        <f>INDEX('Point Grid'!$C$8:$I$31,MATCH($A$1,'Point Grid'!$A$8:$A$31,0),MATCH(A7,'Point Grid'!$C$7:$I$7,0))</f>
        <v>0.75</v>
      </c>
      <c r="B8" s="77"/>
      <c r="C8" s="77"/>
      <c r="D8" s="77"/>
      <c r="E8" s="77"/>
      <c r="F8" s="77"/>
      <c r="G8" s="77"/>
      <c r="H8" s="77"/>
      <c r="I8" s="38"/>
      <c r="J8" s="31"/>
      <c r="K8" s="31"/>
      <c r="L8" s="31"/>
      <c r="M8" s="31"/>
    </row>
    <row r="9" spans="1:13" ht="15.95" customHeight="1" thickBot="1" x14ac:dyDescent="0.3">
      <c r="A9" s="5"/>
      <c r="B9" s="37"/>
      <c r="C9" s="37"/>
      <c r="D9" s="37"/>
      <c r="E9" s="37"/>
      <c r="F9" s="37"/>
      <c r="G9" s="37"/>
      <c r="H9" s="37"/>
      <c r="I9" s="38"/>
      <c r="J9" s="31"/>
      <c r="K9" s="31"/>
      <c r="L9" s="31"/>
      <c r="M9" s="31"/>
    </row>
    <row r="10" spans="1:13" ht="15.95" customHeight="1" x14ac:dyDescent="0.25">
      <c r="A10" s="29"/>
      <c r="B10" s="37"/>
      <c r="C10" s="37"/>
      <c r="D10" s="37"/>
      <c r="E10" s="37"/>
      <c r="F10" s="37"/>
      <c r="G10" s="37"/>
      <c r="H10" s="37"/>
      <c r="I10" s="38"/>
      <c r="J10" s="31"/>
      <c r="K10" s="31"/>
      <c r="L10" s="31"/>
      <c r="M10" s="31"/>
    </row>
    <row r="11" spans="1:13" ht="15.95" customHeight="1" x14ac:dyDescent="0.25">
      <c r="A11" s="26" t="s">
        <v>3</v>
      </c>
      <c r="B11" s="77" t="s">
        <v>189</v>
      </c>
      <c r="C11" s="77"/>
      <c r="D11" s="77"/>
      <c r="E11" s="77"/>
      <c r="F11" s="77"/>
      <c r="G11" s="77"/>
      <c r="H11" s="77"/>
      <c r="I11" s="38"/>
      <c r="J11" s="31"/>
      <c r="K11" s="31"/>
      <c r="L11" s="31"/>
      <c r="M11" s="31"/>
    </row>
    <row r="12" spans="1:13" ht="15.95" customHeight="1" thickBot="1" x14ac:dyDescent="0.3">
      <c r="A12" s="9">
        <f>INDEX('Point Grid'!$C$8:$I$31,MATCH($A$1,'Point Grid'!$A$8:$A$31,0),MATCH(A11,'Point Grid'!$C$7:$I$7,0))</f>
        <v>0.75</v>
      </c>
      <c r="B12" s="77"/>
      <c r="C12" s="77"/>
      <c r="D12" s="77"/>
      <c r="E12" s="77"/>
      <c r="F12" s="77"/>
      <c r="G12" s="77"/>
      <c r="H12" s="77"/>
      <c r="I12" s="38"/>
      <c r="J12" s="31"/>
      <c r="K12" s="31"/>
      <c r="L12" s="31"/>
      <c r="M12" s="31"/>
    </row>
    <row r="13" spans="1:13" ht="15.95" customHeight="1" thickBot="1" x14ac:dyDescent="0.3">
      <c r="A13" s="5"/>
      <c r="B13" s="37"/>
      <c r="C13" s="37"/>
      <c r="D13" s="37"/>
      <c r="E13" s="37"/>
      <c r="F13" s="37"/>
      <c r="G13" s="37"/>
      <c r="H13" s="37"/>
      <c r="I13" s="38"/>
      <c r="J13" s="31"/>
      <c r="K13" s="31"/>
      <c r="L13" s="31"/>
      <c r="M13" s="31"/>
    </row>
    <row r="14" spans="1:13" ht="15.95" customHeight="1" thickBot="1" x14ac:dyDescent="0.3">
      <c r="A14" s="30"/>
      <c r="B14" s="39"/>
      <c r="C14" s="39"/>
      <c r="D14" s="39"/>
      <c r="E14" s="39"/>
      <c r="F14" s="39"/>
      <c r="G14" s="39"/>
      <c r="H14" s="39"/>
      <c r="I14" s="40"/>
      <c r="J14" s="31"/>
      <c r="K14" s="31"/>
      <c r="L14" s="31"/>
      <c r="M14" s="31"/>
    </row>
    <row r="15" spans="1:13" x14ac:dyDescent="0.25">
      <c r="B15" s="31"/>
      <c r="C15" s="31"/>
      <c r="D15" s="31"/>
      <c r="E15" s="31"/>
      <c r="F15" s="31"/>
      <c r="G15" s="31"/>
      <c r="H15" s="31"/>
      <c r="I15" s="31"/>
      <c r="J15" s="31"/>
      <c r="K15" s="31"/>
      <c r="L15" s="31"/>
      <c r="M15" s="31"/>
    </row>
    <row r="16" spans="1:13" x14ac:dyDescent="0.25">
      <c r="B16" s="31"/>
      <c r="C16" s="31"/>
      <c r="D16" s="31"/>
      <c r="E16" s="31"/>
      <c r="F16" s="31"/>
      <c r="G16" s="31"/>
      <c r="H16" s="31"/>
      <c r="I16" s="31"/>
      <c r="J16" s="31"/>
      <c r="K16" s="31"/>
      <c r="L16" s="31"/>
      <c r="M16" s="31"/>
    </row>
    <row r="17" spans="2:13" x14ac:dyDescent="0.25">
      <c r="B17" s="31"/>
      <c r="C17" s="31"/>
      <c r="D17" s="31"/>
      <c r="E17" s="31"/>
      <c r="F17" s="31"/>
      <c r="G17" s="31"/>
      <c r="H17" s="31"/>
      <c r="I17" s="31"/>
      <c r="J17" s="31"/>
      <c r="K17" s="31"/>
      <c r="L17" s="31"/>
      <c r="M17" s="31"/>
    </row>
    <row r="18" spans="2:13" x14ac:dyDescent="0.25">
      <c r="B18" s="31"/>
      <c r="C18" s="31"/>
      <c r="D18" s="31"/>
      <c r="E18" s="31"/>
      <c r="F18" s="31"/>
      <c r="G18" s="31"/>
      <c r="H18" s="31"/>
      <c r="I18" s="31"/>
      <c r="J18" s="31"/>
      <c r="K18" s="31"/>
      <c r="L18" s="31"/>
      <c r="M18" s="31"/>
    </row>
    <row r="19" spans="2:13" x14ac:dyDescent="0.25">
      <c r="B19" s="31"/>
      <c r="C19" s="31"/>
      <c r="D19" s="31"/>
      <c r="E19" s="31"/>
      <c r="F19" s="31"/>
      <c r="G19" s="31"/>
      <c r="H19" s="31"/>
      <c r="I19" s="31"/>
      <c r="J19" s="31"/>
      <c r="K19" s="31"/>
      <c r="L19" s="31"/>
      <c r="M19" s="31"/>
    </row>
    <row r="20" spans="2:13" x14ac:dyDescent="0.25">
      <c r="B20" s="31"/>
      <c r="C20" s="31"/>
      <c r="D20" s="31"/>
      <c r="E20" s="31"/>
      <c r="F20" s="31"/>
      <c r="G20" s="31"/>
      <c r="H20" s="31"/>
      <c r="I20" s="31"/>
      <c r="J20" s="31"/>
      <c r="K20" s="31"/>
      <c r="L20" s="31"/>
      <c r="M20" s="31"/>
    </row>
    <row r="21" spans="2:13" x14ac:dyDescent="0.25">
      <c r="B21" s="31"/>
      <c r="C21" s="31"/>
      <c r="D21" s="31"/>
      <c r="E21" s="31"/>
      <c r="F21" s="31"/>
      <c r="G21" s="31"/>
      <c r="H21" s="31"/>
      <c r="I21" s="31"/>
      <c r="J21" s="31"/>
      <c r="K21" s="31"/>
      <c r="L21" s="31"/>
      <c r="M21" s="31"/>
    </row>
    <row r="22" spans="2:13" x14ac:dyDescent="0.25">
      <c r="B22" s="31"/>
      <c r="C22" s="31"/>
      <c r="D22" s="31"/>
      <c r="E22" s="31"/>
      <c r="F22" s="31"/>
      <c r="G22" s="31"/>
      <c r="H22" s="31"/>
      <c r="I22" s="31"/>
      <c r="J22" s="31"/>
      <c r="K22" s="31"/>
      <c r="L22" s="31"/>
      <c r="M22" s="31"/>
    </row>
    <row r="23" spans="2:13" x14ac:dyDescent="0.25">
      <c r="B23" s="31"/>
      <c r="C23" s="31"/>
      <c r="D23" s="31"/>
      <c r="E23" s="31"/>
      <c r="F23" s="31"/>
      <c r="G23" s="31"/>
      <c r="H23" s="31"/>
      <c r="I23" s="31"/>
      <c r="J23" s="31"/>
      <c r="K23" s="31"/>
      <c r="L23" s="31"/>
      <c r="M23" s="31"/>
    </row>
    <row r="24" spans="2:13" x14ac:dyDescent="0.25">
      <c r="B24" s="31"/>
      <c r="C24" s="31"/>
      <c r="D24" s="31"/>
      <c r="E24" s="31"/>
      <c r="F24" s="31"/>
      <c r="G24" s="31"/>
      <c r="H24" s="31"/>
      <c r="I24" s="31"/>
      <c r="J24" s="31"/>
      <c r="K24" s="31"/>
      <c r="L24" s="31"/>
      <c r="M24" s="31"/>
    </row>
    <row r="25" spans="2:13" x14ac:dyDescent="0.25">
      <c r="B25" s="31"/>
      <c r="C25" s="31"/>
      <c r="D25" s="31"/>
      <c r="E25" s="31"/>
      <c r="F25" s="31"/>
      <c r="G25" s="31"/>
      <c r="H25" s="31"/>
      <c r="I25" s="31"/>
      <c r="J25" s="31"/>
      <c r="K25" s="31"/>
      <c r="L25" s="31"/>
      <c r="M25" s="31"/>
    </row>
    <row r="26" spans="2:13" x14ac:dyDescent="0.25">
      <c r="B26" s="31"/>
      <c r="C26" s="31"/>
      <c r="D26" s="31"/>
      <c r="E26" s="31"/>
      <c r="F26" s="31"/>
      <c r="G26" s="31"/>
      <c r="H26" s="31"/>
      <c r="I26" s="31"/>
      <c r="J26" s="31"/>
      <c r="K26" s="31"/>
      <c r="L26" s="31"/>
      <c r="M26" s="31"/>
    </row>
    <row r="27" spans="2:13" x14ac:dyDescent="0.25">
      <c r="B27" s="31"/>
      <c r="C27" s="31"/>
      <c r="D27" s="31"/>
      <c r="E27" s="31"/>
      <c r="F27" s="31"/>
      <c r="G27" s="31"/>
      <c r="H27" s="31"/>
      <c r="I27" s="31"/>
      <c r="J27" s="31"/>
      <c r="K27" s="31"/>
      <c r="L27" s="31"/>
      <c r="M27" s="31"/>
    </row>
  </sheetData>
  <mergeCells count="4">
    <mergeCell ref="B7:H8"/>
    <mergeCell ref="H1:I1"/>
    <mergeCell ref="B11:H12"/>
    <mergeCell ref="B4:H5"/>
  </mergeCells>
  <conditionalFormatting sqref="B1">
    <cfRule type="cellIs" dxfId="35" priority="1" operator="equal">
      <formula>"Incomplete"</formula>
    </cfRule>
    <cfRule type="cellIs" dxfId="34" priority="2" operator="equal">
      <formula>"Flag for Review"</formula>
    </cfRule>
    <cfRule type="cellIs" dxfId="3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P43"/>
  <sheetViews>
    <sheetView zoomScaleNormal="100" workbookViewId="0"/>
  </sheetViews>
  <sheetFormatPr defaultColWidth="9.140625" defaultRowHeight="15" x14ac:dyDescent="0.25"/>
  <cols>
    <col min="1" max="1" width="9.140625" style="24"/>
    <col min="2" max="2" width="11.7109375" style="24" customWidth="1"/>
    <col min="3" max="4" width="21.28515625" style="24" customWidth="1"/>
    <col min="5" max="10" width="14.85546875" style="24" customWidth="1"/>
    <col min="11" max="12" width="11.42578125" style="24" customWidth="1"/>
    <col min="13" max="16384" width="9.140625" style="24"/>
  </cols>
  <sheetData>
    <row r="1" spans="1:16" ht="15.95" customHeight="1" x14ac:dyDescent="0.25">
      <c r="A1" s="7">
        <v>14</v>
      </c>
      <c r="B1" s="27" t="s">
        <v>12</v>
      </c>
      <c r="C1" s="23"/>
      <c r="D1" s="23"/>
      <c r="E1" s="23"/>
      <c r="F1" s="23"/>
      <c r="G1" s="23"/>
      <c r="H1" s="23"/>
      <c r="I1" s="23"/>
      <c r="J1" s="23"/>
      <c r="K1" s="78" t="s">
        <v>29</v>
      </c>
      <c r="L1" s="79"/>
    </row>
    <row r="2" spans="1:16" ht="15.95" customHeight="1" x14ac:dyDescent="0.25">
      <c r="A2" s="25"/>
      <c r="B2" s="34"/>
      <c r="C2" s="34"/>
      <c r="D2" s="34"/>
      <c r="E2" s="34"/>
      <c r="F2" s="34"/>
      <c r="G2" s="34"/>
      <c r="H2" s="34"/>
      <c r="I2" s="34"/>
      <c r="J2" s="34"/>
      <c r="K2" s="34"/>
      <c r="L2" s="35"/>
    </row>
    <row r="3" spans="1:16" ht="15.95" customHeight="1" x14ac:dyDescent="0.25">
      <c r="A3" s="8" t="s">
        <v>13</v>
      </c>
      <c r="B3" s="33"/>
      <c r="C3" s="33"/>
      <c r="D3" s="33"/>
      <c r="E3" s="33"/>
      <c r="F3" s="33"/>
      <c r="G3" s="33"/>
      <c r="H3" s="33"/>
      <c r="I3" s="33"/>
      <c r="J3" s="33"/>
      <c r="K3" s="33"/>
      <c r="L3" s="36"/>
      <c r="M3" s="31"/>
      <c r="N3" s="31"/>
      <c r="O3" s="31"/>
      <c r="P3" s="31"/>
    </row>
    <row r="4" spans="1:16" ht="15.95" customHeight="1" x14ac:dyDescent="0.25">
      <c r="A4" s="9">
        <f>INDEX('Point Grid'!B:B,MATCH('14'!A1,'Point Grid'!A:A,0))</f>
        <v>3</v>
      </c>
      <c r="B4" s="33" t="s">
        <v>79</v>
      </c>
      <c r="C4" s="33"/>
      <c r="D4" s="33"/>
      <c r="E4" s="33"/>
      <c r="F4" s="33"/>
      <c r="G4" s="33"/>
      <c r="H4" s="33"/>
      <c r="I4" s="33"/>
      <c r="J4" s="33"/>
      <c r="K4" s="33"/>
      <c r="L4" s="36"/>
      <c r="M4" s="31"/>
      <c r="N4" s="31"/>
      <c r="O4" s="31"/>
      <c r="P4" s="31"/>
    </row>
    <row r="5" spans="1:16" ht="15.95" customHeight="1" x14ac:dyDescent="0.25">
      <c r="A5" s="9"/>
      <c r="B5" s="33"/>
      <c r="C5" s="33"/>
      <c r="D5" s="33"/>
      <c r="E5" s="33"/>
      <c r="F5" s="33"/>
      <c r="G5" s="33"/>
      <c r="H5" s="33"/>
      <c r="I5" s="33"/>
      <c r="J5" s="33"/>
      <c r="K5" s="33"/>
      <c r="L5" s="36"/>
      <c r="M5" s="31"/>
      <c r="N5" s="31"/>
      <c r="O5" s="31"/>
      <c r="P5" s="31"/>
    </row>
    <row r="6" spans="1:16" ht="15.95" customHeight="1" x14ac:dyDescent="0.25">
      <c r="A6" s="9"/>
      <c r="B6" s="81" t="s">
        <v>191</v>
      </c>
      <c r="C6" s="81" t="s">
        <v>192</v>
      </c>
      <c r="D6" s="81" t="s">
        <v>193</v>
      </c>
      <c r="E6" s="81" t="s">
        <v>196</v>
      </c>
      <c r="F6" s="81"/>
      <c r="G6" s="81" t="s">
        <v>197</v>
      </c>
      <c r="H6" s="81"/>
      <c r="I6" s="81" t="s">
        <v>198</v>
      </c>
      <c r="J6" s="81"/>
      <c r="K6" s="33"/>
      <c r="L6" s="36"/>
      <c r="M6" s="31"/>
      <c r="N6" s="31"/>
      <c r="O6" s="31"/>
      <c r="P6" s="31"/>
    </row>
    <row r="7" spans="1:16" ht="15.95" customHeight="1" x14ac:dyDescent="0.25">
      <c r="A7" s="9"/>
      <c r="B7" s="81"/>
      <c r="C7" s="81"/>
      <c r="D7" s="81"/>
      <c r="E7" s="44" t="s">
        <v>194</v>
      </c>
      <c r="F7" s="44" t="s">
        <v>195</v>
      </c>
      <c r="G7" s="44" t="s">
        <v>194</v>
      </c>
      <c r="H7" s="44" t="s">
        <v>195</v>
      </c>
      <c r="I7" s="44" t="s">
        <v>194</v>
      </c>
      <c r="J7" s="44" t="s">
        <v>195</v>
      </c>
      <c r="K7" s="33"/>
      <c r="L7" s="36"/>
      <c r="M7" s="31"/>
      <c r="N7" s="31"/>
      <c r="O7" s="31"/>
      <c r="P7" s="31"/>
    </row>
    <row r="8" spans="1:16" ht="15.95" customHeight="1" x14ac:dyDescent="0.25">
      <c r="A8" s="9"/>
      <c r="B8" s="44">
        <v>1</v>
      </c>
      <c r="C8" s="45">
        <v>40605</v>
      </c>
      <c r="D8" s="45">
        <v>40725</v>
      </c>
      <c r="E8" s="44">
        <v>260</v>
      </c>
      <c r="F8" s="44">
        <v>0</v>
      </c>
      <c r="G8" s="44">
        <v>0</v>
      </c>
      <c r="H8" s="44">
        <v>0</v>
      </c>
      <c r="I8" s="44">
        <v>0</v>
      </c>
      <c r="J8" s="44">
        <v>0</v>
      </c>
      <c r="K8" s="33"/>
      <c r="L8" s="36"/>
      <c r="M8" s="31"/>
      <c r="N8" s="31"/>
      <c r="O8" s="31"/>
      <c r="P8" s="31"/>
    </row>
    <row r="9" spans="1:16" ht="15.95" customHeight="1" x14ac:dyDescent="0.25">
      <c r="A9" s="9"/>
      <c r="B9" s="44">
        <v>2</v>
      </c>
      <c r="C9" s="45">
        <v>40735</v>
      </c>
      <c r="D9" s="45">
        <v>40818</v>
      </c>
      <c r="E9" s="44">
        <v>200</v>
      </c>
      <c r="F9" s="44">
        <v>500</v>
      </c>
      <c r="G9" s="44">
        <v>0</v>
      </c>
      <c r="H9" s="44">
        <v>500</v>
      </c>
      <c r="I9" s="44">
        <v>230</v>
      </c>
      <c r="J9" s="44">
        <v>270</v>
      </c>
      <c r="K9" s="33"/>
      <c r="L9" s="36"/>
      <c r="M9" s="31"/>
      <c r="N9" s="31"/>
      <c r="O9" s="31"/>
      <c r="P9" s="31"/>
    </row>
    <row r="10" spans="1:16" ht="15.95" customHeight="1" x14ac:dyDescent="0.25">
      <c r="A10" s="9"/>
      <c r="B10" s="44">
        <v>3</v>
      </c>
      <c r="C10" s="45">
        <v>40878</v>
      </c>
      <c r="D10" s="45">
        <v>40954</v>
      </c>
      <c r="E10" s="44"/>
      <c r="F10" s="44"/>
      <c r="G10" s="44">
        <v>620</v>
      </c>
      <c r="H10" s="44">
        <v>0</v>
      </c>
      <c r="I10" s="44">
        <v>0</v>
      </c>
      <c r="J10" s="44">
        <v>0</v>
      </c>
      <c r="K10" s="33"/>
      <c r="L10" s="36"/>
      <c r="M10" s="31"/>
      <c r="N10" s="31"/>
      <c r="O10" s="31"/>
      <c r="P10" s="31"/>
    </row>
    <row r="11" spans="1:16" ht="15.95" customHeight="1" x14ac:dyDescent="0.25">
      <c r="A11" s="9"/>
      <c r="B11" s="44">
        <v>4</v>
      </c>
      <c r="C11" s="45">
        <v>40969</v>
      </c>
      <c r="D11" s="45">
        <v>41000</v>
      </c>
      <c r="E11" s="44"/>
      <c r="F11" s="44"/>
      <c r="G11" s="44">
        <v>200</v>
      </c>
      <c r="H11" s="44">
        <v>200</v>
      </c>
      <c r="I11" s="44">
        <v>400</v>
      </c>
      <c r="J11" s="44">
        <v>0</v>
      </c>
      <c r="K11" s="33"/>
      <c r="L11" s="36"/>
      <c r="M11" s="31"/>
      <c r="N11" s="31"/>
      <c r="O11" s="31"/>
      <c r="P11" s="31"/>
    </row>
    <row r="12" spans="1:16" ht="15.95" customHeight="1" x14ac:dyDescent="0.25">
      <c r="A12" s="9"/>
      <c r="B12" s="44">
        <v>5</v>
      </c>
      <c r="C12" s="45">
        <v>41075</v>
      </c>
      <c r="D12" s="45">
        <v>41161</v>
      </c>
      <c r="E12" s="44"/>
      <c r="F12" s="44"/>
      <c r="G12" s="44">
        <v>460</v>
      </c>
      <c r="H12" s="44">
        <v>0</v>
      </c>
      <c r="I12" s="44">
        <v>0</v>
      </c>
      <c r="J12" s="44">
        <v>0</v>
      </c>
      <c r="K12" s="33"/>
      <c r="L12" s="36"/>
      <c r="M12" s="31"/>
      <c r="N12" s="31"/>
      <c r="O12" s="31"/>
      <c r="P12" s="31"/>
    </row>
    <row r="13" spans="1:16" ht="15.95" customHeight="1" x14ac:dyDescent="0.25">
      <c r="A13" s="9"/>
      <c r="B13" s="44">
        <v>6</v>
      </c>
      <c r="C13" s="45">
        <v>41182</v>
      </c>
      <c r="D13" s="45">
        <v>41202</v>
      </c>
      <c r="E13" s="44"/>
      <c r="F13" s="44"/>
      <c r="G13" s="44">
        <v>0</v>
      </c>
      <c r="H13" s="44">
        <v>400</v>
      </c>
      <c r="I13" s="44">
        <v>700</v>
      </c>
      <c r="J13" s="44">
        <v>400</v>
      </c>
      <c r="K13" s="33"/>
      <c r="L13" s="36"/>
      <c r="M13" s="31"/>
      <c r="N13" s="31"/>
      <c r="O13" s="31"/>
      <c r="P13" s="31"/>
    </row>
    <row r="14" spans="1:16" ht="15.95" customHeight="1" x14ac:dyDescent="0.25">
      <c r="A14" s="9"/>
      <c r="B14" s="44">
        <v>7</v>
      </c>
      <c r="C14" s="45">
        <v>41255</v>
      </c>
      <c r="D14" s="45">
        <v>41344</v>
      </c>
      <c r="E14" s="44"/>
      <c r="F14" s="44"/>
      <c r="G14" s="44"/>
      <c r="H14" s="44"/>
      <c r="I14" s="44">
        <v>300</v>
      </c>
      <c r="J14" s="44">
        <v>230</v>
      </c>
      <c r="K14" s="33"/>
      <c r="L14" s="36"/>
      <c r="M14" s="31"/>
      <c r="N14" s="31"/>
      <c r="O14" s="31"/>
      <c r="P14" s="31"/>
    </row>
    <row r="15" spans="1:16" ht="15.95" customHeight="1" x14ac:dyDescent="0.25">
      <c r="A15" s="9"/>
      <c r="B15" s="44">
        <v>8</v>
      </c>
      <c r="C15" s="45">
        <v>41376</v>
      </c>
      <c r="D15" s="45">
        <v>41443</v>
      </c>
      <c r="E15" s="44"/>
      <c r="F15" s="44"/>
      <c r="G15" s="44"/>
      <c r="H15" s="44"/>
      <c r="I15" s="44">
        <v>400</v>
      </c>
      <c r="J15" s="44">
        <v>200</v>
      </c>
      <c r="K15" s="33"/>
      <c r="L15" s="36"/>
      <c r="M15" s="31"/>
      <c r="N15" s="31"/>
      <c r="O15" s="31"/>
      <c r="P15" s="31"/>
    </row>
    <row r="16" spans="1:16" ht="15.95" customHeight="1" x14ac:dyDescent="0.25">
      <c r="A16" s="9"/>
      <c r="B16" s="44">
        <v>9</v>
      </c>
      <c r="C16" s="45">
        <v>41422</v>
      </c>
      <c r="D16" s="45">
        <v>41478</v>
      </c>
      <c r="E16" s="44"/>
      <c r="F16" s="44"/>
      <c r="G16" s="44"/>
      <c r="H16" s="44"/>
      <c r="I16" s="44">
        <v>600</v>
      </c>
      <c r="J16" s="44">
        <v>300</v>
      </c>
      <c r="K16" s="33"/>
      <c r="L16" s="36"/>
      <c r="M16" s="31"/>
      <c r="N16" s="31"/>
      <c r="O16" s="31"/>
      <c r="P16" s="31"/>
    </row>
    <row r="17" spans="1:16" ht="15.95" customHeight="1" x14ac:dyDescent="0.25">
      <c r="A17" s="9"/>
      <c r="B17" s="44">
        <v>10</v>
      </c>
      <c r="C17" s="45">
        <v>41590</v>
      </c>
      <c r="D17" s="45">
        <v>41613</v>
      </c>
      <c r="E17" s="44"/>
      <c r="F17" s="44"/>
      <c r="G17" s="44"/>
      <c r="H17" s="44"/>
      <c r="I17" s="44"/>
      <c r="J17" s="44">
        <v>100</v>
      </c>
      <c r="K17" s="33"/>
      <c r="L17" s="36"/>
      <c r="M17" s="31"/>
      <c r="N17" s="31"/>
      <c r="O17" s="31"/>
      <c r="P17" s="31"/>
    </row>
    <row r="18" spans="1:16" ht="15.95" customHeight="1" x14ac:dyDescent="0.25">
      <c r="A18" s="28"/>
      <c r="B18" s="44">
        <v>11</v>
      </c>
      <c r="C18" s="45">
        <v>41577</v>
      </c>
      <c r="D18" s="45">
        <v>41670</v>
      </c>
      <c r="E18" s="44"/>
      <c r="F18" s="44"/>
      <c r="G18" s="44"/>
      <c r="H18" s="44"/>
      <c r="I18" s="44"/>
      <c r="J18" s="44"/>
      <c r="K18" s="33"/>
      <c r="L18" s="36"/>
      <c r="M18" s="31"/>
      <c r="N18" s="31"/>
      <c r="O18" s="31"/>
      <c r="P18" s="31"/>
    </row>
    <row r="19" spans="1:16" ht="15.95" customHeight="1" x14ac:dyDescent="0.25">
      <c r="A19" s="26"/>
      <c r="B19" s="33"/>
      <c r="C19" s="33"/>
      <c r="D19" s="33"/>
      <c r="E19" s="33"/>
      <c r="F19" s="33"/>
      <c r="G19" s="33"/>
      <c r="H19" s="33"/>
      <c r="I19" s="33"/>
      <c r="J19" s="33"/>
      <c r="K19" s="33"/>
      <c r="L19" s="36"/>
      <c r="M19" s="31"/>
      <c r="N19" s="31"/>
      <c r="O19" s="31"/>
      <c r="P19" s="31"/>
    </row>
    <row r="20" spans="1:16" ht="15.95" customHeight="1" x14ac:dyDescent="0.25">
      <c r="A20" s="29"/>
      <c r="B20" s="37"/>
      <c r="C20" s="37"/>
      <c r="D20" s="37"/>
      <c r="E20" s="37"/>
      <c r="F20" s="37"/>
      <c r="G20" s="37"/>
      <c r="H20" s="37"/>
      <c r="I20" s="37"/>
      <c r="J20" s="37"/>
      <c r="K20" s="37"/>
      <c r="L20" s="38"/>
      <c r="M20" s="31"/>
      <c r="N20" s="31"/>
      <c r="O20" s="31"/>
      <c r="P20" s="31"/>
    </row>
    <row r="21" spans="1:16" ht="15.95" customHeight="1" x14ac:dyDescent="0.25">
      <c r="A21" s="26" t="s">
        <v>2</v>
      </c>
      <c r="B21" s="77" t="s">
        <v>190</v>
      </c>
      <c r="C21" s="77"/>
      <c r="D21" s="77"/>
      <c r="E21" s="77"/>
      <c r="F21" s="77"/>
      <c r="G21" s="77"/>
      <c r="H21" s="77"/>
      <c r="I21" s="77"/>
      <c r="J21" s="77"/>
      <c r="K21" s="77"/>
      <c r="L21" s="38"/>
      <c r="M21" s="31"/>
      <c r="N21" s="31"/>
      <c r="O21" s="31"/>
      <c r="P21" s="31"/>
    </row>
    <row r="22" spans="1:16" ht="15.95" customHeight="1" thickBot="1" x14ac:dyDescent="0.3">
      <c r="A22" s="9">
        <f>INDEX('Point Grid'!$C$8:$I$31,MATCH($A$1,'Point Grid'!$A$8:$A$31,0),MATCH(A21,'Point Grid'!$C$7:$I$7,0))</f>
        <v>2</v>
      </c>
      <c r="B22" s="77"/>
      <c r="C22" s="77"/>
      <c r="D22" s="77"/>
      <c r="E22" s="77"/>
      <c r="F22" s="77"/>
      <c r="G22" s="77"/>
      <c r="H22" s="77"/>
      <c r="I22" s="77"/>
      <c r="J22" s="77"/>
      <c r="K22" s="77"/>
      <c r="L22" s="38"/>
      <c r="M22" s="31"/>
      <c r="N22" s="31"/>
      <c r="O22" s="31"/>
      <c r="P22" s="31"/>
    </row>
    <row r="23" spans="1:16" ht="15.95" customHeight="1" thickBot="1" x14ac:dyDescent="0.3">
      <c r="A23" s="5"/>
      <c r="B23" s="77"/>
      <c r="C23" s="77"/>
      <c r="D23" s="77"/>
      <c r="E23" s="77"/>
      <c r="F23" s="77"/>
      <c r="G23" s="77"/>
      <c r="H23" s="77"/>
      <c r="I23" s="77"/>
      <c r="J23" s="77"/>
      <c r="K23" s="77"/>
      <c r="L23" s="38"/>
      <c r="M23" s="31"/>
      <c r="N23" s="31"/>
      <c r="O23" s="31"/>
      <c r="P23" s="31"/>
    </row>
    <row r="24" spans="1:16" ht="15.95" customHeight="1" x14ac:dyDescent="0.25">
      <c r="A24" s="28"/>
      <c r="B24" s="77"/>
      <c r="C24" s="77"/>
      <c r="D24" s="77"/>
      <c r="E24" s="77"/>
      <c r="F24" s="77"/>
      <c r="G24" s="77"/>
      <c r="H24" s="77"/>
      <c r="I24" s="77"/>
      <c r="J24" s="77"/>
      <c r="K24" s="77"/>
      <c r="L24" s="38"/>
      <c r="M24" s="31"/>
      <c r="N24" s="31"/>
      <c r="O24" s="31"/>
      <c r="P24" s="31"/>
    </row>
    <row r="25" spans="1:16" ht="15.95" customHeight="1" x14ac:dyDescent="0.25">
      <c r="A25" s="28"/>
      <c r="B25" s="77"/>
      <c r="C25" s="77"/>
      <c r="D25" s="77"/>
      <c r="E25" s="77"/>
      <c r="F25" s="77"/>
      <c r="G25" s="77"/>
      <c r="H25" s="77"/>
      <c r="I25" s="77"/>
      <c r="J25" s="77"/>
      <c r="K25" s="77"/>
      <c r="L25" s="38"/>
      <c r="M25" s="31"/>
      <c r="N25" s="31"/>
      <c r="O25" s="31"/>
      <c r="P25" s="31"/>
    </row>
    <row r="26" spans="1:16" ht="15.95" customHeight="1" x14ac:dyDescent="0.25">
      <c r="A26" s="29"/>
      <c r="B26" s="37"/>
      <c r="C26" s="37"/>
      <c r="D26" s="37"/>
      <c r="E26" s="37"/>
      <c r="F26" s="37"/>
      <c r="G26" s="37"/>
      <c r="H26" s="37"/>
      <c r="I26" s="37"/>
      <c r="J26" s="37"/>
      <c r="K26" s="37"/>
      <c r="L26" s="38"/>
      <c r="M26" s="31"/>
      <c r="N26" s="31"/>
      <c r="O26" s="31"/>
      <c r="P26" s="31"/>
    </row>
    <row r="27" spans="1:16" ht="15.95" customHeight="1" x14ac:dyDescent="0.25">
      <c r="A27" s="26" t="s">
        <v>3</v>
      </c>
      <c r="B27" s="77" t="s">
        <v>287</v>
      </c>
      <c r="C27" s="77"/>
      <c r="D27" s="77"/>
      <c r="E27" s="77"/>
      <c r="F27" s="77"/>
      <c r="G27" s="77"/>
      <c r="H27" s="77"/>
      <c r="I27" s="77"/>
      <c r="J27" s="77"/>
      <c r="K27" s="77"/>
      <c r="L27" s="38"/>
      <c r="M27" s="31"/>
      <c r="N27" s="31"/>
      <c r="O27" s="31"/>
      <c r="P27" s="31"/>
    </row>
    <row r="28" spans="1:16" ht="15.95" customHeight="1" thickBot="1" x14ac:dyDescent="0.3">
      <c r="A28" s="9">
        <f>INDEX('Point Grid'!$C$8:$I$31,MATCH($A$1,'Point Grid'!$A$8:$A$31,0),MATCH(A27,'Point Grid'!$C$7:$I$7,0))</f>
        <v>1</v>
      </c>
      <c r="B28" s="77"/>
      <c r="C28" s="77"/>
      <c r="D28" s="77"/>
      <c r="E28" s="77"/>
      <c r="F28" s="77"/>
      <c r="G28" s="77"/>
      <c r="H28" s="77"/>
      <c r="I28" s="77"/>
      <c r="J28" s="77"/>
      <c r="K28" s="77"/>
      <c r="L28" s="38"/>
      <c r="M28" s="31"/>
      <c r="N28" s="31"/>
      <c r="O28" s="31"/>
      <c r="P28" s="31"/>
    </row>
    <row r="29" spans="1:16" ht="15.95" customHeight="1" thickBot="1" x14ac:dyDescent="0.3">
      <c r="A29" s="5"/>
      <c r="B29" s="37"/>
      <c r="C29" s="37"/>
      <c r="D29" s="37"/>
      <c r="E29" s="37"/>
      <c r="F29" s="37"/>
      <c r="G29" s="37"/>
      <c r="H29" s="37"/>
      <c r="I29" s="37"/>
      <c r="J29" s="37"/>
      <c r="K29" s="37"/>
      <c r="L29" s="38"/>
      <c r="M29" s="31"/>
      <c r="N29" s="31"/>
      <c r="O29" s="31"/>
      <c r="P29" s="31"/>
    </row>
    <row r="30" spans="1:16" ht="15.95" customHeight="1" thickBot="1" x14ac:dyDescent="0.3">
      <c r="A30" s="30"/>
      <c r="B30" s="39"/>
      <c r="C30" s="39"/>
      <c r="D30" s="39"/>
      <c r="E30" s="39"/>
      <c r="F30" s="39"/>
      <c r="G30" s="39"/>
      <c r="H30" s="39"/>
      <c r="I30" s="39"/>
      <c r="J30" s="39"/>
      <c r="K30" s="39"/>
      <c r="L30" s="40"/>
      <c r="M30" s="31"/>
      <c r="N30" s="31"/>
      <c r="O30" s="31"/>
      <c r="P30" s="31"/>
    </row>
    <row r="31" spans="1:16" x14ac:dyDescent="0.25">
      <c r="B31" s="31"/>
      <c r="C31" s="31"/>
      <c r="D31" s="31"/>
      <c r="E31" s="31"/>
      <c r="F31" s="31"/>
      <c r="G31" s="31"/>
      <c r="H31" s="31"/>
      <c r="I31" s="31"/>
      <c r="J31" s="31"/>
      <c r="K31" s="31"/>
      <c r="L31" s="31"/>
      <c r="M31" s="31"/>
      <c r="N31" s="31"/>
      <c r="O31" s="31"/>
      <c r="P31" s="31"/>
    </row>
    <row r="32" spans="1:16" x14ac:dyDescent="0.25">
      <c r="B32" s="31"/>
      <c r="C32" s="31"/>
      <c r="D32" s="31"/>
      <c r="E32" s="31"/>
      <c r="F32" s="31"/>
      <c r="G32" s="31"/>
      <c r="H32" s="31"/>
      <c r="I32" s="31"/>
      <c r="J32" s="31"/>
      <c r="K32" s="31"/>
      <c r="L32" s="31"/>
      <c r="M32" s="31"/>
      <c r="N32" s="31"/>
      <c r="O32" s="31"/>
      <c r="P32" s="31"/>
    </row>
    <row r="33" spans="2:16" x14ac:dyDescent="0.25">
      <c r="B33" s="31"/>
      <c r="C33" s="31"/>
      <c r="D33" s="31"/>
      <c r="E33" s="31"/>
      <c r="F33" s="31"/>
      <c r="G33" s="31"/>
      <c r="H33" s="31"/>
      <c r="I33" s="31"/>
      <c r="J33" s="31"/>
      <c r="K33" s="31"/>
      <c r="L33" s="31"/>
      <c r="M33" s="31"/>
      <c r="N33" s="31"/>
      <c r="O33" s="31"/>
      <c r="P33" s="31"/>
    </row>
    <row r="34" spans="2:16" x14ac:dyDescent="0.25">
      <c r="B34" s="31"/>
      <c r="C34" s="31"/>
      <c r="D34" s="31"/>
      <c r="E34" s="31"/>
      <c r="F34" s="31"/>
      <c r="G34" s="31"/>
      <c r="H34" s="31"/>
      <c r="I34" s="31"/>
      <c r="J34" s="31"/>
      <c r="K34" s="31"/>
      <c r="L34" s="31"/>
      <c r="M34" s="31"/>
      <c r="N34" s="31"/>
      <c r="O34" s="31"/>
      <c r="P34" s="31"/>
    </row>
    <row r="35" spans="2:16" x14ac:dyDescent="0.25">
      <c r="B35" s="31"/>
      <c r="C35" s="31"/>
      <c r="D35" s="31"/>
      <c r="E35" s="31"/>
      <c r="F35" s="31"/>
      <c r="G35" s="31"/>
      <c r="H35" s="31"/>
      <c r="I35" s="31"/>
      <c r="J35" s="31"/>
      <c r="K35" s="31"/>
      <c r="L35" s="31"/>
      <c r="M35" s="31"/>
      <c r="N35" s="31"/>
      <c r="O35" s="31"/>
      <c r="P35" s="31"/>
    </row>
    <row r="36" spans="2:16" x14ac:dyDescent="0.25">
      <c r="B36" s="31"/>
      <c r="C36" s="31"/>
      <c r="D36" s="31"/>
      <c r="E36" s="31"/>
      <c r="F36" s="31"/>
      <c r="G36" s="31"/>
      <c r="H36" s="31"/>
      <c r="I36" s="31"/>
      <c r="J36" s="31"/>
      <c r="K36" s="31"/>
      <c r="L36" s="31"/>
      <c r="M36" s="31"/>
      <c r="N36" s="31"/>
      <c r="O36" s="31"/>
      <c r="P36" s="31"/>
    </row>
    <row r="37" spans="2:16" x14ac:dyDescent="0.25">
      <c r="B37" s="31"/>
      <c r="C37" s="31"/>
      <c r="D37" s="31"/>
      <c r="E37" s="31"/>
      <c r="F37" s="31"/>
      <c r="G37" s="31"/>
      <c r="H37" s="31"/>
      <c r="I37" s="31"/>
      <c r="J37" s="31"/>
      <c r="K37" s="31"/>
      <c r="L37" s="31"/>
      <c r="M37" s="31"/>
      <c r="N37" s="31"/>
      <c r="O37" s="31"/>
      <c r="P37" s="31"/>
    </row>
    <row r="38" spans="2:16" x14ac:dyDescent="0.25">
      <c r="B38" s="31"/>
      <c r="C38" s="31"/>
      <c r="D38" s="31"/>
      <c r="E38" s="31"/>
      <c r="F38" s="31"/>
      <c r="G38" s="31"/>
      <c r="H38" s="31"/>
      <c r="I38" s="31"/>
      <c r="J38" s="31"/>
      <c r="K38" s="31"/>
      <c r="L38" s="31"/>
      <c r="M38" s="31"/>
      <c r="N38" s="31"/>
      <c r="O38" s="31"/>
      <c r="P38" s="31"/>
    </row>
    <row r="39" spans="2:16" x14ac:dyDescent="0.25">
      <c r="B39" s="31"/>
      <c r="C39" s="31"/>
      <c r="D39" s="31"/>
      <c r="E39" s="31"/>
      <c r="F39" s="31"/>
      <c r="G39" s="31"/>
      <c r="H39" s="31"/>
      <c r="I39" s="31"/>
      <c r="J39" s="31"/>
      <c r="K39" s="31"/>
      <c r="L39" s="31"/>
      <c r="M39" s="31"/>
      <c r="N39" s="31"/>
      <c r="O39" s="31"/>
      <c r="P39" s="31"/>
    </row>
    <row r="40" spans="2:16" x14ac:dyDescent="0.25">
      <c r="B40" s="31"/>
      <c r="C40" s="31"/>
      <c r="D40" s="31"/>
      <c r="E40" s="31"/>
      <c r="F40" s="31"/>
      <c r="G40" s="31"/>
      <c r="H40" s="31"/>
      <c r="I40" s="31"/>
      <c r="J40" s="31"/>
      <c r="K40" s="31"/>
      <c r="L40" s="31"/>
      <c r="M40" s="31"/>
      <c r="N40" s="31"/>
      <c r="O40" s="31"/>
      <c r="P40" s="31"/>
    </row>
    <row r="41" spans="2:16" x14ac:dyDescent="0.25">
      <c r="B41" s="31"/>
      <c r="C41" s="31"/>
      <c r="D41" s="31"/>
      <c r="E41" s="31"/>
      <c r="F41" s="31"/>
      <c r="G41" s="31"/>
      <c r="H41" s="31"/>
      <c r="I41" s="31"/>
      <c r="J41" s="31"/>
      <c r="K41" s="31"/>
      <c r="L41" s="31"/>
      <c r="M41" s="31"/>
      <c r="N41" s="31"/>
      <c r="O41" s="31"/>
      <c r="P41" s="31"/>
    </row>
    <row r="42" spans="2:16" x14ac:dyDescent="0.25">
      <c r="B42" s="31"/>
      <c r="C42" s="31"/>
      <c r="D42" s="31"/>
      <c r="E42" s="31"/>
      <c r="F42" s="31"/>
      <c r="G42" s="31"/>
      <c r="H42" s="31"/>
      <c r="I42" s="31"/>
      <c r="J42" s="31"/>
      <c r="K42" s="31"/>
      <c r="L42" s="31"/>
      <c r="M42" s="31"/>
      <c r="N42" s="31"/>
      <c r="O42" s="31"/>
      <c r="P42" s="31"/>
    </row>
    <row r="43" spans="2:16" x14ac:dyDescent="0.25">
      <c r="B43" s="31"/>
      <c r="C43" s="31"/>
      <c r="D43" s="31"/>
      <c r="E43" s="31"/>
      <c r="F43" s="31"/>
      <c r="G43" s="31"/>
      <c r="H43" s="31"/>
      <c r="I43" s="31"/>
      <c r="J43" s="31"/>
      <c r="K43" s="31"/>
      <c r="L43" s="31"/>
      <c r="M43" s="31"/>
      <c r="N43" s="31"/>
      <c r="O43" s="31"/>
      <c r="P43" s="31"/>
    </row>
  </sheetData>
  <mergeCells count="9">
    <mergeCell ref="B27:K28"/>
    <mergeCell ref="K1:L1"/>
    <mergeCell ref="B21:K25"/>
    <mergeCell ref="E6:F6"/>
    <mergeCell ref="G6:H6"/>
    <mergeCell ref="I6:J6"/>
    <mergeCell ref="B6:B7"/>
    <mergeCell ref="C6:C7"/>
    <mergeCell ref="D6:D7"/>
  </mergeCells>
  <conditionalFormatting sqref="B1">
    <cfRule type="cellIs" dxfId="32" priority="1" operator="equal">
      <formula>"Incomplete"</formula>
    </cfRule>
    <cfRule type="cellIs" dxfId="31" priority="2" operator="equal">
      <formula>"Flag for Review"</formula>
    </cfRule>
    <cfRule type="cellIs" dxfId="30" priority="3" operator="equal">
      <formula>"Finished"</formula>
    </cfRule>
  </conditionalFormatting>
  <dataValidations count="2">
    <dataValidation type="decimal" allowBlank="1" showInputMessage="1" showErrorMessage="1" sqref="A19">
      <formula1>0</formula1>
      <formula2>#REF!</formula2>
    </dataValidation>
    <dataValidation type="list" allowBlank="1" showInputMessage="1" showErrorMessage="1" sqref="B1">
      <formula1>"Finished, Flag for Review, Incomplete"</formula1>
    </dataValidation>
  </dataValidations>
  <hyperlinks>
    <hyperlink ref="K1" location="'Point Grid'!A8" display="Return to Point Grid"/>
    <hyperlink ref="K1:L1" location="'Point Grid'!A1" display="Return to Point Grid"/>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31"/>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5" width="17.140625" style="24" customWidth="1"/>
    <col min="6" max="9" width="11.42578125" style="24" customWidth="1"/>
    <col min="10" max="16384" width="9.140625" style="24"/>
  </cols>
  <sheetData>
    <row r="1" spans="1:13" ht="15.95" customHeight="1" x14ac:dyDescent="0.25">
      <c r="A1" s="7">
        <v>15</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Grid'!B:B,MATCH('15'!A1,'Point Grid'!A:A,0))</f>
        <v>2</v>
      </c>
      <c r="B4" s="33" t="s">
        <v>199</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45" x14ac:dyDescent="0.25">
      <c r="A6" s="9"/>
      <c r="B6" s="49" t="s">
        <v>134</v>
      </c>
      <c r="C6" s="49" t="s">
        <v>200</v>
      </c>
      <c r="D6" s="49" t="s">
        <v>201</v>
      </c>
      <c r="E6" s="49" t="s">
        <v>202</v>
      </c>
      <c r="F6" s="33"/>
      <c r="G6" s="33"/>
      <c r="H6" s="33"/>
      <c r="I6" s="36"/>
      <c r="J6" s="31"/>
      <c r="K6" s="31"/>
      <c r="L6" s="31"/>
      <c r="M6" s="31"/>
    </row>
    <row r="7" spans="1:13" ht="15.95" customHeight="1" x14ac:dyDescent="0.25">
      <c r="A7" s="9"/>
      <c r="B7" s="49">
        <v>2011</v>
      </c>
      <c r="C7" s="66">
        <v>20900</v>
      </c>
      <c r="D7" s="49">
        <v>1.6</v>
      </c>
      <c r="E7" s="66">
        <v>38000</v>
      </c>
      <c r="F7" s="33"/>
      <c r="G7" s="33"/>
      <c r="H7" s="33"/>
      <c r="I7" s="36"/>
      <c r="J7" s="31"/>
      <c r="K7" s="31"/>
      <c r="L7" s="31"/>
      <c r="M7" s="31"/>
    </row>
    <row r="8" spans="1:13" ht="15.95" customHeight="1" x14ac:dyDescent="0.25">
      <c r="A8" s="9"/>
      <c r="B8" s="49">
        <v>2012</v>
      </c>
      <c r="C8" s="66">
        <v>21000</v>
      </c>
      <c r="D8" s="49">
        <v>2.1</v>
      </c>
      <c r="E8" s="66">
        <v>50000</v>
      </c>
      <c r="F8" s="33"/>
      <c r="G8" s="33"/>
      <c r="H8" s="33"/>
      <c r="I8" s="36"/>
      <c r="J8" s="31"/>
      <c r="K8" s="31"/>
      <c r="L8" s="31"/>
      <c r="M8" s="31"/>
    </row>
    <row r="9" spans="1:13" ht="15.95" customHeight="1" x14ac:dyDescent="0.25">
      <c r="A9" s="9"/>
      <c r="B9" s="49">
        <v>2013</v>
      </c>
      <c r="C9" s="66">
        <v>11500</v>
      </c>
      <c r="D9" s="49">
        <v>3.7</v>
      </c>
      <c r="E9" s="66">
        <v>67000</v>
      </c>
      <c r="F9" s="33"/>
      <c r="G9" s="33"/>
      <c r="H9" s="33"/>
      <c r="I9" s="36"/>
      <c r="J9" s="31"/>
      <c r="K9" s="31"/>
      <c r="L9" s="31"/>
      <c r="M9" s="31"/>
    </row>
    <row r="10" spans="1:13" ht="15.95" customHeight="1" x14ac:dyDescent="0.25">
      <c r="A10" s="9"/>
      <c r="B10" s="33"/>
      <c r="C10" s="33"/>
      <c r="D10" s="33"/>
      <c r="E10" s="33"/>
      <c r="F10" s="33"/>
      <c r="G10" s="33"/>
      <c r="H10" s="33"/>
      <c r="I10" s="36"/>
      <c r="J10" s="31"/>
      <c r="K10" s="31"/>
      <c r="L10" s="31"/>
      <c r="M10" s="31"/>
    </row>
    <row r="11" spans="1:13" ht="15.95" customHeight="1" x14ac:dyDescent="0.25">
      <c r="A11" s="9"/>
      <c r="B11" s="33" t="s">
        <v>203</v>
      </c>
      <c r="C11" s="33"/>
      <c r="D11" s="33"/>
      <c r="E11" s="33"/>
      <c r="F11" s="33"/>
      <c r="G11" s="33"/>
      <c r="H11" s="33"/>
      <c r="I11" s="36"/>
      <c r="J11" s="31"/>
      <c r="K11" s="31"/>
      <c r="L11" s="31"/>
      <c r="M11" s="31"/>
    </row>
    <row r="12" spans="1:13" ht="15.95" customHeight="1" x14ac:dyDescent="0.25">
      <c r="A12" s="9"/>
      <c r="B12" s="33" t="s">
        <v>204</v>
      </c>
      <c r="C12" s="33"/>
      <c r="D12" s="33"/>
      <c r="E12" s="33"/>
      <c r="F12" s="33"/>
      <c r="G12" s="33"/>
      <c r="H12" s="33"/>
      <c r="I12" s="36"/>
      <c r="J12" s="31"/>
      <c r="K12" s="31"/>
      <c r="L12" s="31"/>
      <c r="M12" s="31"/>
    </row>
    <row r="13" spans="1:13" ht="15.95" customHeight="1" x14ac:dyDescent="0.25">
      <c r="A13" s="9"/>
      <c r="B13" s="33" t="s">
        <v>205</v>
      </c>
      <c r="C13" s="33"/>
      <c r="D13" s="33"/>
      <c r="E13" s="33"/>
      <c r="F13" s="33"/>
      <c r="G13" s="33"/>
      <c r="H13" s="33"/>
      <c r="I13" s="36"/>
      <c r="J13" s="31"/>
      <c r="K13" s="31"/>
      <c r="L13" s="31"/>
      <c r="M13" s="31"/>
    </row>
    <row r="14" spans="1:13" ht="15.95" customHeight="1" x14ac:dyDescent="0.25">
      <c r="A14" s="29"/>
      <c r="B14" s="37"/>
      <c r="C14" s="37"/>
      <c r="D14" s="37"/>
      <c r="E14" s="37"/>
      <c r="F14" s="37"/>
      <c r="G14" s="37"/>
      <c r="H14" s="37"/>
      <c r="I14" s="38"/>
      <c r="J14" s="31"/>
      <c r="K14" s="31"/>
      <c r="L14" s="31"/>
      <c r="M14" s="31"/>
    </row>
    <row r="15" spans="1:13" ht="15.95" customHeight="1" x14ac:dyDescent="0.25">
      <c r="A15" s="26" t="s">
        <v>2</v>
      </c>
      <c r="B15" s="77" t="s">
        <v>206</v>
      </c>
      <c r="C15" s="77"/>
      <c r="D15" s="77"/>
      <c r="E15" s="77"/>
      <c r="F15" s="77"/>
      <c r="G15" s="77"/>
      <c r="H15" s="77"/>
      <c r="I15" s="38"/>
      <c r="J15" s="31"/>
      <c r="K15" s="31"/>
      <c r="L15" s="31"/>
      <c r="M15" s="31"/>
    </row>
    <row r="16" spans="1:13" ht="15.95" customHeight="1" thickBot="1" x14ac:dyDescent="0.3">
      <c r="A16" s="9">
        <f>INDEX('Point Grid'!$C$8:$I$31,MATCH($A$1,'Point Grid'!$A$8:$A$31,0),MATCH(A15,'Point Grid'!$C$7:$I$7,0))</f>
        <v>2</v>
      </c>
      <c r="B16" s="77"/>
      <c r="C16" s="77"/>
      <c r="D16" s="77"/>
      <c r="E16" s="77"/>
      <c r="F16" s="77"/>
      <c r="G16" s="77"/>
      <c r="H16" s="77"/>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thickBot="1" x14ac:dyDescent="0.3">
      <c r="A18" s="30"/>
      <c r="B18" s="39"/>
      <c r="C18" s="39"/>
      <c r="D18" s="39"/>
      <c r="E18" s="39"/>
      <c r="F18" s="39"/>
      <c r="G18" s="39"/>
      <c r="H18" s="39"/>
      <c r="I18" s="40"/>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sheetData>
  <mergeCells count="2">
    <mergeCell ref="H1:I1"/>
    <mergeCell ref="B15:H16"/>
  </mergeCells>
  <conditionalFormatting sqref="B1">
    <cfRule type="cellIs" dxfId="29" priority="1" operator="equal">
      <formula>"Incomplete"</formula>
    </cfRule>
    <cfRule type="cellIs" dxfId="28" priority="2" operator="equal">
      <formula>"Flag for Review"</formula>
    </cfRule>
    <cfRule type="cellIs" dxfId="2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34"/>
  <sheetViews>
    <sheetView zoomScaleNormal="100" workbookViewId="0"/>
  </sheetViews>
  <sheetFormatPr defaultColWidth="9.140625" defaultRowHeight="15" x14ac:dyDescent="0.25"/>
  <cols>
    <col min="1" max="1" width="9.140625" style="24"/>
    <col min="2" max="2" width="16.85546875" style="24" customWidth="1"/>
    <col min="3" max="7" width="10.140625" style="24" customWidth="1"/>
    <col min="8" max="9" width="11.42578125" style="24" customWidth="1"/>
    <col min="10" max="16384" width="9.140625" style="24"/>
  </cols>
  <sheetData>
    <row r="1" spans="1:13" ht="15.95" customHeight="1" x14ac:dyDescent="0.25">
      <c r="A1" s="7">
        <v>16</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Grid'!B:B,MATCH('16'!A1,'Point Grid'!A:A,0))</f>
        <v>1.75</v>
      </c>
      <c r="B4" s="33" t="s">
        <v>207</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67"/>
      <c r="C6" s="84" t="s">
        <v>209</v>
      </c>
      <c r="D6" s="84"/>
      <c r="E6" s="84"/>
      <c r="F6" s="84"/>
      <c r="G6" s="84"/>
      <c r="H6" s="33"/>
      <c r="I6" s="36"/>
      <c r="J6" s="31"/>
      <c r="K6" s="31"/>
      <c r="L6" s="31"/>
      <c r="M6" s="31"/>
    </row>
    <row r="7" spans="1:13" ht="15.95" customHeight="1" x14ac:dyDescent="0.25">
      <c r="A7" s="9"/>
      <c r="B7" s="67" t="s">
        <v>208</v>
      </c>
      <c r="C7" s="67">
        <v>6</v>
      </c>
      <c r="D7" s="67">
        <v>12</v>
      </c>
      <c r="E7" s="67">
        <v>18</v>
      </c>
      <c r="F7" s="67">
        <v>24</v>
      </c>
      <c r="G7" s="67">
        <v>30</v>
      </c>
      <c r="H7" s="33"/>
      <c r="I7" s="36"/>
      <c r="J7" s="31"/>
      <c r="K7" s="31"/>
      <c r="L7" s="31"/>
      <c r="M7" s="31"/>
    </row>
    <row r="8" spans="1:13" ht="15.95" customHeight="1" x14ac:dyDescent="0.25">
      <c r="A8" s="9"/>
      <c r="B8" s="43" t="s">
        <v>210</v>
      </c>
      <c r="C8" s="43">
        <v>28</v>
      </c>
      <c r="D8" s="43">
        <v>35</v>
      </c>
      <c r="E8" s="43">
        <v>39</v>
      </c>
      <c r="F8" s="43">
        <v>39</v>
      </c>
      <c r="G8" s="43">
        <v>39</v>
      </c>
      <c r="H8" s="33"/>
      <c r="I8" s="36"/>
      <c r="J8" s="31"/>
      <c r="K8" s="31"/>
      <c r="L8" s="31"/>
      <c r="M8" s="31"/>
    </row>
    <row r="9" spans="1:13" ht="15.95" customHeight="1" x14ac:dyDescent="0.25">
      <c r="A9" s="9"/>
      <c r="B9" s="43" t="s">
        <v>211</v>
      </c>
      <c r="C9" s="43">
        <v>40</v>
      </c>
      <c r="D9" s="43">
        <v>80</v>
      </c>
      <c r="E9" s="43">
        <v>140</v>
      </c>
      <c r="F9" s="43">
        <v>168</v>
      </c>
      <c r="G9" s="43">
        <v>168</v>
      </c>
      <c r="H9" s="33"/>
      <c r="I9" s="36"/>
      <c r="J9" s="31"/>
      <c r="K9" s="31"/>
      <c r="L9" s="31"/>
      <c r="M9" s="31"/>
    </row>
    <row r="10" spans="1:13" ht="15.95" customHeight="1" x14ac:dyDescent="0.25">
      <c r="A10" s="9"/>
      <c r="B10" s="43" t="s">
        <v>212</v>
      </c>
      <c r="C10" s="43">
        <v>20</v>
      </c>
      <c r="D10" s="43">
        <v>25</v>
      </c>
      <c r="E10" s="43">
        <v>28</v>
      </c>
      <c r="F10" s="43">
        <v>28</v>
      </c>
      <c r="G10" s="43"/>
      <c r="H10" s="33"/>
      <c r="I10" s="36"/>
      <c r="J10" s="31"/>
      <c r="K10" s="31"/>
      <c r="L10" s="31"/>
      <c r="M10" s="31"/>
    </row>
    <row r="11" spans="1:13" ht="15.95" customHeight="1" x14ac:dyDescent="0.25">
      <c r="A11" s="9"/>
      <c r="B11" s="43" t="s">
        <v>213</v>
      </c>
      <c r="C11" s="43">
        <v>32</v>
      </c>
      <c r="D11" s="43">
        <v>64</v>
      </c>
      <c r="E11" s="43">
        <v>112</v>
      </c>
      <c r="F11" s="43"/>
      <c r="G11" s="43"/>
      <c r="H11" s="33"/>
      <c r="I11" s="36"/>
      <c r="J11" s="31"/>
      <c r="K11" s="31"/>
      <c r="L11" s="31"/>
      <c r="M11" s="31"/>
    </row>
    <row r="12" spans="1:13" ht="15.95" customHeight="1" x14ac:dyDescent="0.25">
      <c r="A12" s="9"/>
      <c r="B12" s="43" t="s">
        <v>214</v>
      </c>
      <c r="C12" s="43">
        <v>36</v>
      </c>
      <c r="D12" s="43">
        <v>45</v>
      </c>
      <c r="E12" s="43"/>
      <c r="F12" s="43"/>
      <c r="G12" s="43"/>
      <c r="H12" s="33"/>
      <c r="I12" s="36"/>
      <c r="J12" s="31"/>
      <c r="K12" s="31"/>
      <c r="L12" s="31"/>
      <c r="M12" s="31"/>
    </row>
    <row r="13" spans="1:13" ht="15.95" customHeight="1" x14ac:dyDescent="0.25">
      <c r="A13" s="9"/>
      <c r="B13" s="43" t="s">
        <v>215</v>
      </c>
      <c r="C13" s="43">
        <v>35</v>
      </c>
      <c r="D13" s="43"/>
      <c r="E13" s="43"/>
      <c r="F13" s="43"/>
      <c r="G13" s="43"/>
      <c r="H13" s="33"/>
      <c r="I13" s="36"/>
      <c r="J13" s="31"/>
      <c r="K13" s="31"/>
      <c r="L13" s="31"/>
      <c r="M13" s="31"/>
    </row>
    <row r="14" spans="1:13" ht="15.95" customHeight="1" x14ac:dyDescent="0.25">
      <c r="A14" s="9"/>
      <c r="B14" s="33"/>
      <c r="C14" s="33"/>
      <c r="D14" s="33"/>
      <c r="E14" s="33"/>
      <c r="F14" s="33"/>
      <c r="G14" s="33"/>
      <c r="H14" s="33"/>
      <c r="I14" s="36"/>
      <c r="J14" s="31"/>
      <c r="K14" s="31"/>
      <c r="L14" s="31"/>
      <c r="M14" s="31"/>
    </row>
    <row r="15" spans="1:13" ht="15.95" customHeight="1" x14ac:dyDescent="0.25">
      <c r="A15" s="9"/>
      <c r="B15" s="33" t="s">
        <v>216</v>
      </c>
      <c r="C15" s="33"/>
      <c r="D15" s="33"/>
      <c r="E15" s="33"/>
      <c r="F15" s="33"/>
      <c r="G15" s="33"/>
      <c r="H15" s="33"/>
      <c r="I15" s="36"/>
      <c r="J15" s="31"/>
      <c r="K15" s="31"/>
      <c r="L15" s="31"/>
      <c r="M15" s="31"/>
    </row>
    <row r="16" spans="1:13" ht="15.95" customHeight="1" x14ac:dyDescent="0.25">
      <c r="A16" s="9"/>
      <c r="B16" s="33" t="s">
        <v>217</v>
      </c>
      <c r="C16" s="33"/>
      <c r="D16" s="33"/>
      <c r="E16" s="33"/>
      <c r="F16" s="33"/>
      <c r="G16" s="33"/>
      <c r="H16" s="33"/>
      <c r="I16" s="36"/>
      <c r="J16" s="31"/>
      <c r="K16" s="31"/>
      <c r="L16" s="31"/>
      <c r="M16" s="31"/>
    </row>
    <row r="17" spans="1:13" ht="15.95" customHeight="1" x14ac:dyDescent="0.25">
      <c r="A17" s="29"/>
      <c r="B17" s="37"/>
      <c r="C17" s="37"/>
      <c r="D17" s="37"/>
      <c r="E17" s="37"/>
      <c r="F17" s="37"/>
      <c r="G17" s="37"/>
      <c r="H17" s="37"/>
      <c r="I17" s="38"/>
      <c r="J17" s="31"/>
      <c r="K17" s="31"/>
      <c r="L17" s="31"/>
      <c r="M17" s="31"/>
    </row>
    <row r="18" spans="1:13" ht="15.95" customHeight="1" x14ac:dyDescent="0.25">
      <c r="A18" s="26" t="s">
        <v>2</v>
      </c>
      <c r="B18" s="77" t="s">
        <v>218</v>
      </c>
      <c r="C18" s="77"/>
      <c r="D18" s="77"/>
      <c r="E18" s="77"/>
      <c r="F18" s="77"/>
      <c r="G18" s="77"/>
      <c r="H18" s="77"/>
      <c r="I18" s="38"/>
      <c r="J18" s="31"/>
      <c r="K18" s="31"/>
      <c r="L18" s="31"/>
      <c r="M18" s="31"/>
    </row>
    <row r="19" spans="1:13" ht="15.95" customHeight="1" thickBot="1" x14ac:dyDescent="0.3">
      <c r="A19" s="9">
        <f>INDEX('Point Grid'!$C$8:$I$31,MATCH($A$1,'Point Grid'!$A$8:$A$31,0),MATCH(A18,'Point Grid'!$C$7:$I$7,0))</f>
        <v>1.75</v>
      </c>
      <c r="B19" s="77"/>
      <c r="C19" s="77"/>
      <c r="D19" s="77"/>
      <c r="E19" s="77"/>
      <c r="F19" s="77"/>
      <c r="G19" s="77"/>
      <c r="H19" s="77"/>
      <c r="I19" s="38"/>
      <c r="J19" s="31"/>
      <c r="K19" s="31"/>
      <c r="L19" s="31"/>
      <c r="M19" s="31"/>
    </row>
    <row r="20" spans="1:13" ht="15.95" customHeight="1" thickBot="1" x14ac:dyDescent="0.3">
      <c r="A20" s="5"/>
      <c r="B20" s="37"/>
      <c r="C20" s="37"/>
      <c r="D20" s="37"/>
      <c r="E20" s="37"/>
      <c r="F20" s="37"/>
      <c r="G20" s="37"/>
      <c r="H20" s="37"/>
      <c r="I20" s="38"/>
      <c r="J20" s="31"/>
      <c r="K20" s="31"/>
      <c r="L20" s="31"/>
      <c r="M20" s="31"/>
    </row>
    <row r="21" spans="1:13" ht="15.95" customHeight="1" thickBot="1" x14ac:dyDescent="0.3">
      <c r="A21" s="30"/>
      <c r="B21" s="39"/>
      <c r="C21" s="39"/>
      <c r="D21" s="39"/>
      <c r="E21" s="39"/>
      <c r="F21" s="39"/>
      <c r="G21" s="39"/>
      <c r="H21" s="39"/>
      <c r="I21" s="40"/>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sheetData>
  <mergeCells count="3">
    <mergeCell ref="H1:I1"/>
    <mergeCell ref="B18:H19"/>
    <mergeCell ref="C6:G6"/>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61"/>
  <sheetViews>
    <sheetView zoomScaleNormal="100" workbookViewId="0"/>
  </sheetViews>
  <sheetFormatPr defaultColWidth="9.140625" defaultRowHeight="15" x14ac:dyDescent="0.25"/>
  <cols>
    <col min="1" max="1" width="9.140625" style="24"/>
    <col min="2" max="2" width="16.85546875" style="24" customWidth="1"/>
    <col min="3" max="6" width="14.42578125" style="24" customWidth="1"/>
    <col min="7" max="9" width="11.42578125" style="24" customWidth="1"/>
    <col min="10" max="16384" width="9.140625" style="24"/>
  </cols>
  <sheetData>
    <row r="1" spans="1:13" ht="15.95" customHeight="1" x14ac:dyDescent="0.25">
      <c r="A1" s="7">
        <v>17</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Grid'!B:B,MATCH('17'!A1,'Point Grid'!A:A,0))</f>
        <v>3.5</v>
      </c>
      <c r="B4" s="77" t="s">
        <v>219</v>
      </c>
      <c r="C4" s="85"/>
      <c r="D4" s="85"/>
      <c r="E4" s="85"/>
      <c r="F4" s="85"/>
      <c r="G4" s="85"/>
      <c r="H4" s="85"/>
      <c r="I4" s="36"/>
      <c r="J4" s="31"/>
      <c r="K4" s="31"/>
      <c r="L4" s="31"/>
      <c r="M4" s="31"/>
    </row>
    <row r="5" spans="1:13" ht="15.95" customHeight="1" x14ac:dyDescent="0.25">
      <c r="A5" s="9"/>
      <c r="B5" s="85"/>
      <c r="C5" s="85"/>
      <c r="D5" s="85"/>
      <c r="E5" s="85"/>
      <c r="F5" s="85"/>
      <c r="G5" s="85"/>
      <c r="H5" s="85"/>
      <c r="I5" s="36"/>
      <c r="J5" s="31"/>
      <c r="K5" s="31"/>
      <c r="L5" s="31"/>
      <c r="M5" s="31"/>
    </row>
    <row r="6" spans="1:13" ht="15.95" customHeight="1" x14ac:dyDescent="0.25">
      <c r="A6" s="9"/>
      <c r="B6" s="85"/>
      <c r="C6" s="85"/>
      <c r="D6" s="85"/>
      <c r="E6" s="85"/>
      <c r="F6" s="85"/>
      <c r="G6" s="85"/>
      <c r="H6" s="85"/>
      <c r="I6" s="36"/>
      <c r="J6" s="31"/>
      <c r="K6" s="31"/>
      <c r="L6" s="31"/>
      <c r="M6" s="31"/>
    </row>
    <row r="7" spans="1:13" ht="15.95" customHeight="1" x14ac:dyDescent="0.25">
      <c r="A7" s="9"/>
      <c r="B7" s="33"/>
      <c r="C7" s="33"/>
      <c r="D7" s="33"/>
      <c r="E7" s="33"/>
      <c r="F7" s="33"/>
      <c r="G7" s="33"/>
      <c r="H7" s="33"/>
      <c r="I7" s="36"/>
      <c r="J7" s="31"/>
      <c r="K7" s="31"/>
      <c r="L7" s="31"/>
      <c r="M7" s="31"/>
    </row>
    <row r="8" spans="1:13" ht="15.95" customHeight="1" x14ac:dyDescent="0.25">
      <c r="A8" s="9"/>
      <c r="B8" s="33" t="s">
        <v>220</v>
      </c>
      <c r="C8" s="33"/>
      <c r="D8" s="33"/>
      <c r="E8" s="33"/>
      <c r="F8" s="33"/>
      <c r="G8" s="33"/>
      <c r="H8" s="33"/>
      <c r="I8" s="36"/>
      <c r="J8" s="31"/>
      <c r="K8" s="31"/>
      <c r="L8" s="31"/>
      <c r="M8" s="31"/>
    </row>
    <row r="9" spans="1:13" ht="15.95" customHeight="1" x14ac:dyDescent="0.25">
      <c r="A9" s="9"/>
      <c r="B9" s="33"/>
      <c r="C9" s="33" t="s">
        <v>221</v>
      </c>
      <c r="D9" s="33"/>
      <c r="E9" s="33"/>
      <c r="F9" s="33"/>
      <c r="G9" s="33"/>
      <c r="H9" s="33"/>
      <c r="I9" s="36"/>
      <c r="J9" s="31"/>
      <c r="K9" s="31"/>
      <c r="L9" s="31"/>
      <c r="M9" s="31"/>
    </row>
    <row r="10" spans="1:13" ht="15.95" customHeight="1" x14ac:dyDescent="0.25">
      <c r="A10" s="9"/>
      <c r="B10" s="33"/>
      <c r="C10" s="33" t="s">
        <v>222</v>
      </c>
      <c r="D10" s="33"/>
      <c r="E10" s="33"/>
      <c r="F10" s="33"/>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9"/>
      <c r="B12" s="33" t="s">
        <v>223</v>
      </c>
      <c r="C12" s="33"/>
      <c r="D12" s="33"/>
      <c r="E12" s="33"/>
      <c r="F12" s="33"/>
      <c r="G12" s="33"/>
      <c r="H12" s="33"/>
      <c r="I12" s="36"/>
      <c r="J12" s="31"/>
      <c r="K12" s="31"/>
      <c r="L12" s="31"/>
      <c r="M12" s="31"/>
    </row>
    <row r="13" spans="1:13" ht="15.95" customHeight="1" x14ac:dyDescent="0.25">
      <c r="A13" s="9"/>
      <c r="B13" s="33"/>
      <c r="C13" s="33"/>
      <c r="D13" s="33"/>
      <c r="E13" s="33"/>
      <c r="F13" s="33"/>
      <c r="G13" s="33"/>
      <c r="H13" s="33"/>
      <c r="I13" s="36"/>
      <c r="J13" s="31"/>
      <c r="K13" s="31"/>
      <c r="L13" s="31"/>
      <c r="M13" s="31"/>
    </row>
    <row r="14" spans="1:13" ht="15.95" customHeight="1" x14ac:dyDescent="0.25">
      <c r="A14" s="9"/>
      <c r="B14" s="67"/>
      <c r="C14" s="84" t="s">
        <v>225</v>
      </c>
      <c r="D14" s="84"/>
      <c r="E14" s="84"/>
      <c r="F14" s="84"/>
      <c r="G14" s="33"/>
      <c r="H14" s="33"/>
      <c r="I14" s="36"/>
      <c r="J14" s="31"/>
      <c r="K14" s="31"/>
      <c r="L14" s="31"/>
      <c r="M14" s="31"/>
    </row>
    <row r="15" spans="1:13" ht="15.95" customHeight="1" x14ac:dyDescent="0.25">
      <c r="A15" s="9"/>
      <c r="B15" s="67" t="s">
        <v>134</v>
      </c>
      <c r="C15" s="67">
        <v>12</v>
      </c>
      <c r="D15" s="67">
        <v>24</v>
      </c>
      <c r="E15" s="67">
        <v>36</v>
      </c>
      <c r="F15" s="67">
        <v>48</v>
      </c>
      <c r="G15" s="33"/>
      <c r="H15" s="33"/>
      <c r="I15" s="36"/>
      <c r="J15" s="31"/>
      <c r="K15" s="31"/>
      <c r="L15" s="31"/>
      <c r="M15" s="31"/>
    </row>
    <row r="16" spans="1:13" ht="15.95" customHeight="1" x14ac:dyDescent="0.25">
      <c r="A16" s="9"/>
      <c r="B16" s="43">
        <v>2010</v>
      </c>
      <c r="C16" s="68">
        <v>1000000</v>
      </c>
      <c r="D16" s="68">
        <v>1750000</v>
      </c>
      <c r="E16" s="68">
        <v>2350000</v>
      </c>
      <c r="F16" s="68">
        <v>2850000</v>
      </c>
      <c r="G16" s="33"/>
      <c r="H16" s="33"/>
      <c r="I16" s="36"/>
      <c r="J16" s="31"/>
      <c r="K16" s="31"/>
      <c r="L16" s="31"/>
      <c r="M16" s="31"/>
    </row>
    <row r="17" spans="1:13" ht="15.95" customHeight="1" x14ac:dyDescent="0.25">
      <c r="A17" s="9"/>
      <c r="B17" s="43">
        <v>2011</v>
      </c>
      <c r="C17" s="68">
        <v>1210000</v>
      </c>
      <c r="D17" s="68">
        <v>2117500</v>
      </c>
      <c r="E17" s="68">
        <v>3059100</v>
      </c>
      <c r="F17" s="68"/>
      <c r="G17" s="33"/>
      <c r="H17" s="33"/>
      <c r="I17" s="36"/>
      <c r="J17" s="31"/>
      <c r="K17" s="31"/>
      <c r="L17" s="31"/>
      <c r="M17" s="31"/>
    </row>
    <row r="18" spans="1:13" ht="15.95" customHeight="1" x14ac:dyDescent="0.25">
      <c r="A18" s="9"/>
      <c r="B18" s="43">
        <v>2012</v>
      </c>
      <c r="C18" s="68">
        <v>1089000</v>
      </c>
      <c r="D18" s="68">
        <v>2042370</v>
      </c>
      <c r="E18" s="68"/>
      <c r="F18" s="68"/>
      <c r="G18" s="33"/>
      <c r="H18" s="33"/>
      <c r="I18" s="36"/>
      <c r="J18" s="31"/>
      <c r="K18" s="31"/>
      <c r="L18" s="31"/>
      <c r="M18" s="31"/>
    </row>
    <row r="19" spans="1:13" ht="15.95" customHeight="1" x14ac:dyDescent="0.25">
      <c r="A19" s="9"/>
      <c r="B19" s="43">
        <v>2013</v>
      </c>
      <c r="C19" s="68">
        <v>1709000</v>
      </c>
      <c r="D19" s="68"/>
      <c r="E19" s="68"/>
      <c r="F19" s="68"/>
      <c r="G19" s="33"/>
      <c r="H19" s="33"/>
      <c r="I19" s="36"/>
      <c r="J19" s="31"/>
      <c r="K19" s="31"/>
      <c r="L19" s="31"/>
      <c r="M19" s="31"/>
    </row>
    <row r="20" spans="1:13" ht="15.95" customHeight="1" x14ac:dyDescent="0.25">
      <c r="A20" s="9"/>
      <c r="B20" s="43"/>
      <c r="C20" s="43"/>
      <c r="D20" s="43"/>
      <c r="E20" s="43"/>
      <c r="F20" s="43"/>
      <c r="G20" s="33"/>
      <c r="H20" s="33"/>
      <c r="I20" s="36"/>
      <c r="J20" s="31"/>
      <c r="K20" s="31"/>
      <c r="L20" s="31"/>
      <c r="M20" s="31"/>
    </row>
    <row r="21" spans="1:13" ht="15.95" customHeight="1" x14ac:dyDescent="0.25">
      <c r="A21" s="9"/>
      <c r="B21" s="67"/>
      <c r="C21" s="84" t="s">
        <v>226</v>
      </c>
      <c r="D21" s="84"/>
      <c r="E21" s="84"/>
      <c r="F21" s="84"/>
      <c r="G21" s="33"/>
      <c r="H21" s="33"/>
      <c r="I21" s="36"/>
      <c r="J21" s="31"/>
      <c r="K21" s="31"/>
      <c r="L21" s="31"/>
      <c r="M21" s="31"/>
    </row>
    <row r="22" spans="1:13" ht="15.95" customHeight="1" x14ac:dyDescent="0.25">
      <c r="A22" s="9"/>
      <c r="B22" s="67" t="s">
        <v>134</v>
      </c>
      <c r="C22" s="67">
        <v>12</v>
      </c>
      <c r="D22" s="67">
        <v>24</v>
      </c>
      <c r="E22" s="67">
        <v>36</v>
      </c>
      <c r="F22" s="67">
        <v>48</v>
      </c>
      <c r="G22" s="33"/>
      <c r="H22" s="33"/>
      <c r="I22" s="36"/>
      <c r="J22" s="31"/>
      <c r="K22" s="31"/>
      <c r="L22" s="31"/>
      <c r="M22" s="31"/>
    </row>
    <row r="23" spans="1:13" ht="15.95" customHeight="1" x14ac:dyDescent="0.25">
      <c r="A23" s="9"/>
      <c r="B23" s="43">
        <v>2010</v>
      </c>
      <c r="C23" s="75">
        <v>100</v>
      </c>
      <c r="D23" s="75">
        <v>150</v>
      </c>
      <c r="E23" s="75">
        <v>180</v>
      </c>
      <c r="F23" s="75">
        <v>200</v>
      </c>
      <c r="G23" s="33"/>
      <c r="H23" s="33"/>
      <c r="I23" s="36"/>
      <c r="J23" s="31"/>
      <c r="K23" s="31"/>
      <c r="L23" s="31"/>
      <c r="M23" s="31"/>
    </row>
    <row r="24" spans="1:13" ht="15.95" customHeight="1" x14ac:dyDescent="0.25">
      <c r="A24" s="9"/>
      <c r="B24" s="43">
        <v>2011</v>
      </c>
      <c r="C24" s="75">
        <v>110</v>
      </c>
      <c r="D24" s="75">
        <v>165</v>
      </c>
      <c r="E24" s="75">
        <v>209</v>
      </c>
      <c r="F24" s="75"/>
      <c r="G24" s="33"/>
      <c r="H24" s="33"/>
      <c r="I24" s="36"/>
      <c r="J24" s="31"/>
      <c r="K24" s="31"/>
      <c r="L24" s="31"/>
      <c r="M24" s="31"/>
    </row>
    <row r="25" spans="1:13" ht="15.95" customHeight="1" x14ac:dyDescent="0.25">
      <c r="A25" s="9"/>
      <c r="B25" s="43">
        <v>2012</v>
      </c>
      <c r="C25" s="75">
        <v>90</v>
      </c>
      <c r="D25" s="75">
        <v>144</v>
      </c>
      <c r="E25" s="75"/>
      <c r="F25" s="75"/>
      <c r="G25" s="33"/>
      <c r="H25" s="33"/>
      <c r="I25" s="36"/>
      <c r="J25" s="31"/>
      <c r="K25" s="31"/>
      <c r="L25" s="31"/>
      <c r="M25" s="31"/>
    </row>
    <row r="26" spans="1:13" ht="15.95" customHeight="1" x14ac:dyDescent="0.25">
      <c r="A26" s="9"/>
      <c r="B26" s="43">
        <v>2013</v>
      </c>
      <c r="C26" s="75">
        <v>132</v>
      </c>
      <c r="D26" s="75"/>
      <c r="E26" s="75"/>
      <c r="F26" s="75"/>
      <c r="G26" s="33"/>
      <c r="H26" s="33"/>
      <c r="I26" s="36"/>
      <c r="J26" s="31"/>
      <c r="K26" s="31"/>
      <c r="L26" s="31"/>
      <c r="M26" s="31"/>
    </row>
    <row r="27" spans="1:13" ht="15.95" customHeight="1" x14ac:dyDescent="0.25">
      <c r="A27" s="9"/>
      <c r="B27" s="43"/>
      <c r="C27" s="43"/>
      <c r="D27" s="43"/>
      <c r="E27" s="43"/>
      <c r="F27" s="43"/>
      <c r="G27" s="33"/>
      <c r="H27" s="33"/>
      <c r="I27" s="36"/>
      <c r="J27" s="31"/>
      <c r="K27" s="31"/>
      <c r="L27" s="31"/>
      <c r="M27" s="31"/>
    </row>
    <row r="28" spans="1:13" ht="15.95" customHeight="1" x14ac:dyDescent="0.25">
      <c r="A28" s="9"/>
      <c r="B28" s="67"/>
      <c r="C28" s="84" t="s">
        <v>227</v>
      </c>
      <c r="D28" s="84"/>
      <c r="E28" s="84"/>
      <c r="F28" s="84"/>
      <c r="G28" s="33"/>
      <c r="H28" s="33"/>
      <c r="I28" s="36"/>
      <c r="J28" s="31"/>
      <c r="K28" s="31"/>
      <c r="L28" s="31"/>
      <c r="M28" s="31"/>
    </row>
    <row r="29" spans="1:13" ht="15.95" customHeight="1" x14ac:dyDescent="0.25">
      <c r="A29" s="9"/>
      <c r="B29" s="67" t="s">
        <v>134</v>
      </c>
      <c r="C29" s="67">
        <v>12</v>
      </c>
      <c r="D29" s="67">
        <v>24</v>
      </c>
      <c r="E29" s="67">
        <v>36</v>
      </c>
      <c r="F29" s="67">
        <v>48</v>
      </c>
      <c r="G29" s="33"/>
      <c r="H29" s="33"/>
      <c r="I29" s="36"/>
      <c r="J29" s="31"/>
      <c r="K29" s="31"/>
      <c r="L29" s="31"/>
      <c r="M29" s="31"/>
    </row>
    <row r="30" spans="1:13" ht="15.95" customHeight="1" x14ac:dyDescent="0.25">
      <c r="A30" s="9"/>
      <c r="B30" s="43">
        <v>2010</v>
      </c>
      <c r="C30" s="75">
        <v>100</v>
      </c>
      <c r="D30" s="75">
        <v>50</v>
      </c>
      <c r="E30" s="75">
        <v>30</v>
      </c>
      <c r="F30" s="75">
        <v>20</v>
      </c>
      <c r="G30" s="33"/>
      <c r="H30" s="33"/>
      <c r="I30" s="36"/>
      <c r="J30" s="31"/>
      <c r="K30" s="31"/>
      <c r="L30" s="31"/>
      <c r="M30" s="31"/>
    </row>
    <row r="31" spans="1:13" ht="15.95" customHeight="1" x14ac:dyDescent="0.25">
      <c r="A31" s="9"/>
      <c r="B31" s="43">
        <v>2011</v>
      </c>
      <c r="C31" s="75">
        <v>110</v>
      </c>
      <c r="D31" s="75">
        <v>55</v>
      </c>
      <c r="E31" s="75">
        <v>44</v>
      </c>
      <c r="F31" s="75"/>
      <c r="G31" s="33"/>
      <c r="H31" s="33"/>
      <c r="I31" s="36"/>
      <c r="J31" s="31"/>
      <c r="K31" s="31"/>
      <c r="L31" s="31"/>
      <c r="M31" s="31"/>
    </row>
    <row r="32" spans="1:13" ht="15.95" customHeight="1" x14ac:dyDescent="0.25">
      <c r="A32" s="9"/>
      <c r="B32" s="43">
        <v>2012</v>
      </c>
      <c r="C32" s="75">
        <v>90</v>
      </c>
      <c r="D32" s="75">
        <v>54</v>
      </c>
      <c r="E32" s="75"/>
      <c r="F32" s="75"/>
      <c r="G32" s="33"/>
      <c r="H32" s="33"/>
      <c r="I32" s="36"/>
      <c r="J32" s="31"/>
      <c r="K32" s="31"/>
      <c r="L32" s="31"/>
      <c r="M32" s="31"/>
    </row>
    <row r="33" spans="1:13" ht="15.95" customHeight="1" x14ac:dyDescent="0.25">
      <c r="A33" s="9"/>
      <c r="B33" s="43">
        <v>2013</v>
      </c>
      <c r="C33" s="75">
        <v>132</v>
      </c>
      <c r="D33" s="75"/>
      <c r="E33" s="75"/>
      <c r="F33" s="75"/>
      <c r="G33" s="33"/>
      <c r="H33" s="33"/>
      <c r="I33" s="36"/>
      <c r="J33" s="31"/>
      <c r="K33" s="31"/>
      <c r="L33" s="31"/>
      <c r="M33" s="31"/>
    </row>
    <row r="34" spans="1:13" ht="15.95" customHeight="1" x14ac:dyDescent="0.25">
      <c r="A34" s="9"/>
      <c r="B34" s="43"/>
      <c r="C34" s="43"/>
      <c r="D34" s="43"/>
      <c r="E34" s="43"/>
      <c r="F34" s="43"/>
      <c r="G34" s="33"/>
      <c r="H34" s="33"/>
      <c r="I34" s="36"/>
      <c r="J34" s="31"/>
      <c r="K34" s="31"/>
      <c r="L34" s="31"/>
      <c r="M34" s="31"/>
    </row>
    <row r="35" spans="1:13" ht="30" x14ac:dyDescent="0.25">
      <c r="A35" s="9"/>
      <c r="B35" s="67" t="s">
        <v>134</v>
      </c>
      <c r="C35" s="69" t="s">
        <v>228</v>
      </c>
      <c r="D35" s="43"/>
      <c r="E35" s="43"/>
      <c r="F35" s="43"/>
      <c r="G35" s="33"/>
      <c r="H35" s="33"/>
      <c r="I35" s="36"/>
      <c r="J35" s="31"/>
      <c r="K35" s="31"/>
      <c r="L35" s="31"/>
      <c r="M35" s="31"/>
    </row>
    <row r="36" spans="1:13" ht="15.95" customHeight="1" x14ac:dyDescent="0.25">
      <c r="A36" s="9"/>
      <c r="B36" s="43">
        <v>2010</v>
      </c>
      <c r="C36" s="43">
        <v>200</v>
      </c>
      <c r="D36" s="43"/>
      <c r="E36" s="43"/>
      <c r="F36" s="43"/>
      <c r="G36" s="33"/>
      <c r="H36" s="33"/>
      <c r="I36" s="36"/>
      <c r="J36" s="31"/>
      <c r="K36" s="31"/>
      <c r="L36" s="31"/>
      <c r="M36" s="31"/>
    </row>
    <row r="37" spans="1:13" ht="15.95" customHeight="1" x14ac:dyDescent="0.25">
      <c r="A37" s="9"/>
      <c r="B37" s="43">
        <v>2011</v>
      </c>
      <c r="C37" s="43">
        <v>220</v>
      </c>
      <c r="D37" s="43"/>
      <c r="E37" s="43"/>
      <c r="F37" s="43"/>
      <c r="G37" s="33"/>
      <c r="H37" s="33"/>
      <c r="I37" s="36"/>
      <c r="J37" s="31"/>
      <c r="K37" s="31"/>
      <c r="L37" s="31"/>
      <c r="M37" s="31"/>
    </row>
    <row r="38" spans="1:13" ht="15.95" customHeight="1" x14ac:dyDescent="0.25">
      <c r="A38" s="9"/>
      <c r="B38" s="43">
        <v>2012</v>
      </c>
      <c r="C38" s="43">
        <v>180</v>
      </c>
      <c r="D38" s="43"/>
      <c r="E38" s="43"/>
      <c r="F38" s="43"/>
      <c r="G38" s="33"/>
      <c r="H38" s="33"/>
      <c r="I38" s="36"/>
      <c r="J38" s="31"/>
      <c r="K38" s="31"/>
      <c r="L38" s="31"/>
      <c r="M38" s="31"/>
    </row>
    <row r="39" spans="1:13" ht="15.95" customHeight="1" x14ac:dyDescent="0.25">
      <c r="A39" s="9"/>
      <c r="B39" s="43">
        <v>2013</v>
      </c>
      <c r="C39" s="43">
        <v>220</v>
      </c>
      <c r="D39" s="43"/>
      <c r="E39" s="43"/>
      <c r="F39" s="43"/>
      <c r="G39" s="33"/>
      <c r="H39" s="33"/>
      <c r="I39" s="36"/>
      <c r="J39" s="31"/>
      <c r="K39" s="31"/>
      <c r="L39" s="31"/>
      <c r="M39" s="31"/>
    </row>
    <row r="40" spans="1:13" ht="15.95" customHeight="1" x14ac:dyDescent="0.25">
      <c r="A40" s="29"/>
      <c r="B40" s="37"/>
      <c r="C40" s="37"/>
      <c r="D40" s="37"/>
      <c r="E40" s="37"/>
      <c r="F40" s="37"/>
      <c r="G40" s="37"/>
      <c r="H40" s="37"/>
      <c r="I40" s="38"/>
      <c r="J40" s="31"/>
      <c r="K40" s="31"/>
      <c r="L40" s="31"/>
      <c r="M40" s="31"/>
    </row>
    <row r="41" spans="1:13" ht="15.95" customHeight="1" x14ac:dyDescent="0.25">
      <c r="A41" s="26" t="s">
        <v>2</v>
      </c>
      <c r="B41" s="77" t="s">
        <v>288</v>
      </c>
      <c r="C41" s="77"/>
      <c r="D41" s="77"/>
      <c r="E41" s="77"/>
      <c r="F41" s="77"/>
      <c r="G41" s="77"/>
      <c r="H41" s="77"/>
      <c r="I41" s="38"/>
      <c r="J41" s="31"/>
      <c r="K41" s="31"/>
      <c r="L41" s="31"/>
      <c r="M41" s="31"/>
    </row>
    <row r="42" spans="1:13" ht="15.95" customHeight="1" thickBot="1" x14ac:dyDescent="0.3">
      <c r="A42" s="9">
        <f>INDEX('Point Grid'!$C$8:$I$31,MATCH($A$1,'Point Grid'!$A$8:$A$31,0),MATCH(A41,'Point Grid'!$C$7:$I$7,0))</f>
        <v>2.5</v>
      </c>
      <c r="B42" s="77"/>
      <c r="C42" s="77"/>
      <c r="D42" s="77"/>
      <c r="E42" s="77"/>
      <c r="F42" s="77"/>
      <c r="G42" s="77"/>
      <c r="H42" s="77"/>
      <c r="I42" s="38"/>
      <c r="J42" s="31"/>
      <c r="K42" s="31"/>
      <c r="L42" s="31"/>
      <c r="M42" s="31"/>
    </row>
    <row r="43" spans="1:13" ht="15.95" customHeight="1" thickBot="1" x14ac:dyDescent="0.3">
      <c r="A43" s="5"/>
      <c r="B43" s="37"/>
      <c r="C43" s="37"/>
      <c r="D43" s="37"/>
      <c r="E43" s="37"/>
      <c r="F43" s="37"/>
      <c r="G43" s="37"/>
      <c r="H43" s="37"/>
      <c r="I43" s="38"/>
      <c r="J43" s="31"/>
      <c r="K43" s="31"/>
      <c r="L43" s="31"/>
      <c r="M43" s="31"/>
    </row>
    <row r="44" spans="1:13" ht="15.95" customHeight="1" x14ac:dyDescent="0.25">
      <c r="A44" s="29"/>
      <c r="B44" s="37"/>
      <c r="C44" s="37"/>
      <c r="D44" s="37"/>
      <c r="E44" s="37"/>
      <c r="F44" s="37"/>
      <c r="G44" s="37"/>
      <c r="H44" s="37"/>
      <c r="I44" s="38"/>
      <c r="J44" s="31"/>
      <c r="K44" s="31"/>
      <c r="L44" s="31"/>
      <c r="M44" s="31"/>
    </row>
    <row r="45" spans="1:13" ht="15.95" customHeight="1" x14ac:dyDescent="0.25">
      <c r="A45" s="26" t="s">
        <v>3</v>
      </c>
      <c r="B45" s="77" t="s">
        <v>224</v>
      </c>
      <c r="C45" s="77"/>
      <c r="D45" s="77"/>
      <c r="E45" s="77"/>
      <c r="F45" s="77"/>
      <c r="G45" s="77"/>
      <c r="H45" s="77"/>
      <c r="I45" s="38"/>
      <c r="J45" s="31"/>
      <c r="K45" s="31"/>
      <c r="L45" s="31"/>
      <c r="M45" s="31"/>
    </row>
    <row r="46" spans="1:13" ht="15.95" customHeight="1" thickBot="1" x14ac:dyDescent="0.3">
      <c r="A46" s="9">
        <f>INDEX('Point Grid'!$C$8:$I$31,MATCH($A$1,'Point Grid'!$A$8:$A$31,0),MATCH(A45,'Point Grid'!$C$7:$I$7,0))</f>
        <v>1</v>
      </c>
      <c r="B46" s="77"/>
      <c r="C46" s="77"/>
      <c r="D46" s="77"/>
      <c r="E46" s="77"/>
      <c r="F46" s="77"/>
      <c r="G46" s="77"/>
      <c r="H46" s="77"/>
      <c r="I46" s="38"/>
      <c r="J46" s="31"/>
      <c r="K46" s="31"/>
      <c r="L46" s="31"/>
      <c r="M46" s="31"/>
    </row>
    <row r="47" spans="1:13" ht="15.95" customHeight="1" thickBot="1" x14ac:dyDescent="0.3">
      <c r="A47" s="5"/>
      <c r="B47" s="37"/>
      <c r="C47" s="37"/>
      <c r="D47" s="37"/>
      <c r="E47" s="37"/>
      <c r="F47" s="37"/>
      <c r="G47" s="37"/>
      <c r="H47" s="37"/>
      <c r="I47" s="38"/>
      <c r="J47" s="31"/>
      <c r="K47" s="31"/>
      <c r="L47" s="31"/>
      <c r="M47" s="31"/>
    </row>
    <row r="48" spans="1:13" ht="15.95" customHeight="1" thickBot="1" x14ac:dyDescent="0.3">
      <c r="A48" s="30"/>
      <c r="B48" s="39"/>
      <c r="C48" s="39"/>
      <c r="D48" s="39"/>
      <c r="E48" s="39"/>
      <c r="F48" s="39"/>
      <c r="G48" s="39"/>
      <c r="H48" s="39"/>
      <c r="I48" s="40"/>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row r="52" spans="2:13" x14ac:dyDescent="0.25">
      <c r="B52" s="31"/>
      <c r="C52" s="31"/>
      <c r="D52" s="31"/>
      <c r="E52" s="31"/>
      <c r="F52" s="31"/>
      <c r="G52" s="31"/>
      <c r="H52" s="31"/>
      <c r="I52" s="31"/>
      <c r="J52" s="31"/>
      <c r="K52" s="31"/>
      <c r="L52" s="31"/>
      <c r="M52" s="31"/>
    </row>
    <row r="53" spans="2:13" x14ac:dyDescent="0.25">
      <c r="B53" s="31"/>
      <c r="C53" s="31"/>
      <c r="D53" s="31"/>
      <c r="E53" s="31"/>
      <c r="F53" s="31"/>
      <c r="G53" s="31"/>
      <c r="H53" s="31"/>
      <c r="I53" s="31"/>
      <c r="J53" s="31"/>
      <c r="K53" s="31"/>
      <c r="L53" s="31"/>
      <c r="M53" s="31"/>
    </row>
    <row r="54" spans="2:13" x14ac:dyDescent="0.25">
      <c r="B54" s="31"/>
      <c r="C54" s="31"/>
      <c r="D54" s="31"/>
      <c r="E54" s="31"/>
      <c r="F54" s="31"/>
      <c r="G54" s="31"/>
      <c r="H54" s="31"/>
      <c r="I54" s="31"/>
      <c r="J54" s="31"/>
      <c r="K54" s="31"/>
      <c r="L54" s="31"/>
      <c r="M54" s="31"/>
    </row>
    <row r="55" spans="2:13" x14ac:dyDescent="0.25">
      <c r="B55" s="31"/>
      <c r="C55" s="31"/>
      <c r="D55" s="31"/>
      <c r="E55" s="31"/>
      <c r="F55" s="31"/>
      <c r="G55" s="31"/>
      <c r="H55" s="31"/>
      <c r="I55" s="31"/>
      <c r="J55" s="31"/>
      <c r="K55" s="31"/>
      <c r="L55" s="31"/>
      <c r="M55" s="31"/>
    </row>
    <row r="56" spans="2:13" x14ac:dyDescent="0.25">
      <c r="B56" s="31"/>
      <c r="C56" s="31"/>
      <c r="D56" s="31"/>
      <c r="E56" s="31"/>
      <c r="F56" s="31"/>
      <c r="G56" s="31"/>
      <c r="H56" s="31"/>
      <c r="I56" s="31"/>
      <c r="J56" s="31"/>
      <c r="K56" s="31"/>
      <c r="L56" s="31"/>
      <c r="M56" s="31"/>
    </row>
    <row r="57" spans="2:13" x14ac:dyDescent="0.25">
      <c r="B57" s="31"/>
      <c r="C57" s="31"/>
      <c r="D57" s="31"/>
      <c r="E57" s="31"/>
      <c r="F57" s="31"/>
      <c r="G57" s="31"/>
      <c r="H57" s="31"/>
      <c r="I57" s="31"/>
      <c r="J57" s="31"/>
      <c r="K57" s="31"/>
      <c r="L57" s="31"/>
      <c r="M57" s="31"/>
    </row>
    <row r="58" spans="2:13" x14ac:dyDescent="0.25">
      <c r="B58" s="31"/>
      <c r="C58" s="31"/>
      <c r="D58" s="31"/>
      <c r="E58" s="31"/>
      <c r="F58" s="31"/>
      <c r="G58" s="31"/>
      <c r="H58" s="31"/>
      <c r="I58" s="31"/>
      <c r="J58" s="31"/>
      <c r="K58" s="31"/>
      <c r="L58" s="31"/>
      <c r="M58" s="31"/>
    </row>
    <row r="59" spans="2:13" x14ac:dyDescent="0.25">
      <c r="B59" s="31"/>
      <c r="C59" s="31"/>
      <c r="D59" s="31"/>
      <c r="E59" s="31"/>
      <c r="F59" s="31"/>
      <c r="G59" s="31"/>
      <c r="H59" s="31"/>
      <c r="I59" s="31"/>
      <c r="J59" s="31"/>
      <c r="K59" s="31"/>
      <c r="L59" s="31"/>
      <c r="M59" s="31"/>
    </row>
    <row r="60" spans="2:13" x14ac:dyDescent="0.25">
      <c r="B60" s="31"/>
      <c r="C60" s="31"/>
      <c r="D60" s="31"/>
      <c r="E60" s="31"/>
      <c r="F60" s="31"/>
      <c r="G60" s="31"/>
      <c r="H60" s="31"/>
      <c r="I60" s="31"/>
      <c r="J60" s="31"/>
      <c r="K60" s="31"/>
      <c r="L60" s="31"/>
      <c r="M60" s="31"/>
    </row>
    <row r="61" spans="2:13" x14ac:dyDescent="0.25">
      <c r="B61" s="31"/>
      <c r="C61" s="31"/>
      <c r="D61" s="31"/>
      <c r="E61" s="31"/>
      <c r="F61" s="31"/>
      <c r="G61" s="31"/>
      <c r="H61" s="31"/>
      <c r="I61" s="31"/>
      <c r="J61" s="31"/>
      <c r="K61" s="31"/>
      <c r="L61" s="31"/>
      <c r="M61" s="31"/>
    </row>
  </sheetData>
  <mergeCells count="7">
    <mergeCell ref="H1:I1"/>
    <mergeCell ref="B41:H42"/>
    <mergeCell ref="B45:H46"/>
    <mergeCell ref="B4:H6"/>
    <mergeCell ref="C14:F14"/>
    <mergeCell ref="C21:F21"/>
    <mergeCell ref="C28:F28"/>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32"/>
  <sheetViews>
    <sheetView zoomScaleNormal="100" workbookViewId="0"/>
  </sheetViews>
  <sheetFormatPr defaultColWidth="9.140625" defaultRowHeight="15" x14ac:dyDescent="0.25"/>
  <cols>
    <col min="1" max="1" width="9.140625" style="24"/>
    <col min="2" max="2" width="16.85546875" style="24" customWidth="1"/>
    <col min="3" max="3" width="13.140625" style="24" bestFit="1" customWidth="1"/>
    <col min="4" max="4" width="13.42578125" style="24" bestFit="1" customWidth="1"/>
    <col min="5" max="5" width="20.7109375" style="24" customWidth="1"/>
    <col min="6" max="6" width="14" style="24" customWidth="1"/>
    <col min="7" max="9" width="11.42578125" style="24" customWidth="1"/>
    <col min="10" max="16384" width="9.140625" style="24"/>
  </cols>
  <sheetData>
    <row r="1" spans="1:13" ht="15.95" customHeight="1" x14ac:dyDescent="0.25">
      <c r="A1" s="7">
        <v>18</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Grid'!B:B,MATCH('18'!A1,'Point Grid'!A:A,0))</f>
        <v>1.5</v>
      </c>
      <c r="B4" s="33" t="s">
        <v>199</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s="60" customFormat="1" ht="45" x14ac:dyDescent="0.25">
      <c r="A6" s="57"/>
      <c r="B6" s="69" t="s">
        <v>134</v>
      </c>
      <c r="C6" s="69" t="s">
        <v>229</v>
      </c>
      <c r="D6" s="69" t="s">
        <v>230</v>
      </c>
      <c r="E6" s="69" t="s">
        <v>201</v>
      </c>
      <c r="F6" s="69" t="s">
        <v>231</v>
      </c>
      <c r="G6" s="42"/>
      <c r="H6" s="42"/>
      <c r="I6" s="58"/>
      <c r="J6" s="59"/>
      <c r="K6" s="59"/>
      <c r="L6" s="59"/>
      <c r="M6" s="59"/>
    </row>
    <row r="7" spans="1:13" ht="15.95" customHeight="1" x14ac:dyDescent="0.25">
      <c r="A7" s="9"/>
      <c r="B7" s="43">
        <v>2010</v>
      </c>
      <c r="C7" s="70">
        <v>25000</v>
      </c>
      <c r="D7" s="70">
        <v>11000</v>
      </c>
      <c r="E7" s="71">
        <v>1.05</v>
      </c>
      <c r="F7" s="72">
        <v>0.57899999999999996</v>
      </c>
      <c r="G7" s="33"/>
      <c r="H7" s="33"/>
      <c r="I7" s="36"/>
      <c r="J7" s="31"/>
      <c r="K7" s="31"/>
      <c r="L7" s="31"/>
      <c r="M7" s="31"/>
    </row>
    <row r="8" spans="1:13" ht="15.95" customHeight="1" x14ac:dyDescent="0.25">
      <c r="A8" s="9"/>
      <c r="B8" s="43">
        <v>2011</v>
      </c>
      <c r="C8" s="70">
        <v>26000</v>
      </c>
      <c r="D8" s="70">
        <v>13000</v>
      </c>
      <c r="E8" s="71">
        <v>1.1000000000000001</v>
      </c>
      <c r="F8" s="72">
        <v>0.57899999999999996</v>
      </c>
      <c r="G8" s="33"/>
      <c r="H8" s="33"/>
      <c r="I8" s="36"/>
      <c r="J8" s="31"/>
      <c r="K8" s="31"/>
      <c r="L8" s="31"/>
      <c r="M8" s="31"/>
    </row>
    <row r="9" spans="1:13" ht="15.95" customHeight="1" x14ac:dyDescent="0.25">
      <c r="A9" s="9"/>
      <c r="B9" s="43">
        <v>2012</v>
      </c>
      <c r="C9" s="70">
        <v>28000</v>
      </c>
      <c r="D9" s="70">
        <v>10000</v>
      </c>
      <c r="E9" s="71">
        <v>1.3</v>
      </c>
      <c r="F9" s="72">
        <v>0.57899999999999996</v>
      </c>
      <c r="G9" s="33"/>
      <c r="H9" s="33"/>
      <c r="I9" s="36"/>
      <c r="J9" s="31"/>
      <c r="K9" s="31"/>
      <c r="L9" s="31"/>
      <c r="M9" s="31"/>
    </row>
    <row r="10" spans="1:13" ht="15.95" customHeight="1" x14ac:dyDescent="0.25">
      <c r="A10" s="9"/>
      <c r="B10" s="43">
        <v>2013</v>
      </c>
      <c r="C10" s="70">
        <v>30000</v>
      </c>
      <c r="D10" s="70">
        <v>12000</v>
      </c>
      <c r="E10" s="71">
        <v>1.8</v>
      </c>
      <c r="F10" s="72">
        <v>0.57899999999999996</v>
      </c>
      <c r="G10" s="33"/>
      <c r="H10" s="33"/>
      <c r="I10" s="36"/>
      <c r="J10" s="31"/>
      <c r="K10" s="31"/>
      <c r="L10" s="31"/>
      <c r="M10" s="31"/>
    </row>
    <row r="11" spans="1:13" ht="15.95" customHeight="1" x14ac:dyDescent="0.25">
      <c r="A11" s="9"/>
      <c r="B11" s="33"/>
      <c r="C11" s="33"/>
      <c r="D11" s="33"/>
      <c r="E11" s="33"/>
      <c r="F11" s="33"/>
      <c r="G11" s="33"/>
      <c r="H11" s="33"/>
      <c r="I11" s="36"/>
      <c r="J11" s="31"/>
      <c r="K11" s="31"/>
      <c r="L11" s="31"/>
      <c r="M11" s="31"/>
    </row>
    <row r="12" spans="1:13" ht="15.95" customHeight="1" x14ac:dyDescent="0.25">
      <c r="A12" s="26" t="s">
        <v>2</v>
      </c>
      <c r="B12" s="77" t="s">
        <v>232</v>
      </c>
      <c r="C12" s="77"/>
      <c r="D12" s="77"/>
      <c r="E12" s="77"/>
      <c r="F12" s="77"/>
      <c r="G12" s="77"/>
      <c r="H12" s="77"/>
      <c r="I12" s="38"/>
      <c r="J12" s="31"/>
      <c r="K12" s="31"/>
      <c r="L12" s="31"/>
      <c r="M12" s="31"/>
    </row>
    <row r="13" spans="1:13" ht="15.95" customHeight="1" thickBot="1" x14ac:dyDescent="0.3">
      <c r="A13" s="9">
        <f>INDEX('Point Grid'!$C$8:$I$31,MATCH($A$1,'Point Grid'!$A$8:$A$31,0),MATCH(A12,'Point Grid'!$C$7:$I$7,0))</f>
        <v>1.25</v>
      </c>
      <c r="B13" s="77"/>
      <c r="C13" s="77"/>
      <c r="D13" s="77"/>
      <c r="E13" s="77"/>
      <c r="F13" s="77"/>
      <c r="G13" s="77"/>
      <c r="H13" s="77"/>
      <c r="I13" s="38"/>
      <c r="J13" s="31"/>
      <c r="K13" s="31"/>
      <c r="L13" s="31"/>
      <c r="M13" s="31"/>
    </row>
    <row r="14" spans="1:13" ht="15.95" customHeight="1" thickBot="1" x14ac:dyDescent="0.3">
      <c r="A14" s="5"/>
      <c r="B14" s="37"/>
      <c r="C14" s="37"/>
      <c r="D14" s="37"/>
      <c r="E14" s="37"/>
      <c r="F14" s="37"/>
      <c r="G14" s="37"/>
      <c r="H14" s="37"/>
      <c r="I14" s="38"/>
      <c r="J14" s="31"/>
      <c r="K14" s="31"/>
      <c r="L14" s="31"/>
      <c r="M14" s="31"/>
    </row>
    <row r="15" spans="1:13" ht="15.95" customHeight="1" x14ac:dyDescent="0.25">
      <c r="A15" s="29"/>
      <c r="B15" s="37"/>
      <c r="C15" s="37"/>
      <c r="D15" s="37"/>
      <c r="E15" s="37"/>
      <c r="F15" s="37"/>
      <c r="G15" s="37"/>
      <c r="H15" s="37"/>
      <c r="I15" s="38"/>
      <c r="J15" s="31"/>
      <c r="K15" s="31"/>
      <c r="L15" s="31"/>
      <c r="M15" s="31"/>
    </row>
    <row r="16" spans="1:13" ht="15.95" customHeight="1" x14ac:dyDescent="0.25">
      <c r="A16" s="26" t="s">
        <v>3</v>
      </c>
      <c r="B16" s="77" t="s">
        <v>233</v>
      </c>
      <c r="C16" s="77"/>
      <c r="D16" s="77"/>
      <c r="E16" s="77"/>
      <c r="F16" s="77"/>
      <c r="G16" s="77"/>
      <c r="H16" s="77"/>
      <c r="I16" s="38"/>
      <c r="J16" s="31"/>
      <c r="K16" s="31"/>
      <c r="L16" s="31"/>
      <c r="M16" s="31"/>
    </row>
    <row r="17" spans="1:13" ht="15.95" customHeight="1" thickBot="1" x14ac:dyDescent="0.3">
      <c r="A17" s="9">
        <f>INDEX('Point Grid'!$C$8:$I$31,MATCH($A$1,'Point Grid'!$A$8:$A$31,0),MATCH(A16,'Point Grid'!$C$7:$I$7,0))</f>
        <v>0.25</v>
      </c>
      <c r="B17" s="77"/>
      <c r="C17" s="77"/>
      <c r="D17" s="77"/>
      <c r="E17" s="77"/>
      <c r="F17" s="77"/>
      <c r="G17" s="77"/>
      <c r="H17" s="77"/>
      <c r="I17" s="38"/>
      <c r="J17" s="31"/>
      <c r="K17" s="31"/>
      <c r="L17" s="31"/>
      <c r="M17" s="31"/>
    </row>
    <row r="18" spans="1:13" ht="15.95" customHeight="1" thickBot="1" x14ac:dyDescent="0.3">
      <c r="A18" s="5"/>
      <c r="B18" s="37"/>
      <c r="C18" s="37"/>
      <c r="D18" s="37"/>
      <c r="E18" s="37"/>
      <c r="F18" s="37"/>
      <c r="G18" s="37"/>
      <c r="H18" s="37"/>
      <c r="I18" s="38"/>
      <c r="J18" s="31"/>
      <c r="K18" s="31"/>
      <c r="L18" s="31"/>
      <c r="M18" s="31"/>
    </row>
    <row r="19" spans="1:13" ht="15.95" customHeight="1" thickBot="1" x14ac:dyDescent="0.3">
      <c r="A19" s="30"/>
      <c r="B19" s="39"/>
      <c r="C19" s="39"/>
      <c r="D19" s="39"/>
      <c r="E19" s="39"/>
      <c r="F19" s="39"/>
      <c r="G19" s="39"/>
      <c r="H19" s="39"/>
      <c r="I19" s="40"/>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sheetData>
  <mergeCells count="3">
    <mergeCell ref="B16:H17"/>
    <mergeCell ref="H1:I1"/>
    <mergeCell ref="B12:H13"/>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36"/>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7" width="11.42578125" style="24" customWidth="1"/>
    <col min="8" max="8" width="19.140625" style="24" customWidth="1"/>
    <col min="9" max="9" width="11.42578125" style="24" customWidth="1"/>
    <col min="10" max="16384" width="9.140625" style="24"/>
  </cols>
  <sheetData>
    <row r="1" spans="1:13" ht="15.95" customHeight="1" x14ac:dyDescent="0.25">
      <c r="A1" s="7">
        <v>19</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Grid'!B:B,MATCH('19'!A1,'Point Grid'!A:A,0))</f>
        <v>2.25</v>
      </c>
      <c r="B4" s="80" t="s">
        <v>289</v>
      </c>
      <c r="C4" s="80"/>
      <c r="D4" s="80"/>
      <c r="E4" s="80"/>
      <c r="F4" s="80"/>
      <c r="G4" s="80"/>
      <c r="H4" s="80"/>
      <c r="I4" s="36"/>
      <c r="J4" s="31"/>
      <c r="K4" s="31"/>
      <c r="L4" s="31"/>
      <c r="M4" s="31"/>
    </row>
    <row r="5" spans="1:13" ht="15.95" customHeight="1" x14ac:dyDescent="0.25">
      <c r="A5" s="9"/>
      <c r="B5" s="80"/>
      <c r="C5" s="80"/>
      <c r="D5" s="80"/>
      <c r="E5" s="80"/>
      <c r="F5" s="80"/>
      <c r="G5" s="80"/>
      <c r="H5" s="80"/>
      <c r="I5" s="36"/>
      <c r="J5" s="31"/>
      <c r="K5" s="31"/>
      <c r="L5" s="31"/>
      <c r="M5" s="31"/>
    </row>
    <row r="6" spans="1:13" ht="15.95" customHeight="1" x14ac:dyDescent="0.25">
      <c r="A6" s="9"/>
      <c r="B6" s="80"/>
      <c r="C6" s="80"/>
      <c r="D6" s="80"/>
      <c r="E6" s="80"/>
      <c r="F6" s="80"/>
      <c r="G6" s="80"/>
      <c r="H6" s="80"/>
      <c r="I6" s="36"/>
      <c r="J6" s="31"/>
      <c r="K6" s="31"/>
      <c r="L6" s="31"/>
      <c r="M6" s="31"/>
    </row>
    <row r="7" spans="1:13" ht="15.95" customHeight="1" x14ac:dyDescent="0.25">
      <c r="A7" s="9"/>
      <c r="B7" s="80"/>
      <c r="C7" s="80"/>
      <c r="D7" s="80"/>
      <c r="E7" s="80"/>
      <c r="F7" s="80"/>
      <c r="G7" s="80"/>
      <c r="H7" s="80"/>
      <c r="I7" s="36"/>
      <c r="J7" s="31"/>
      <c r="K7" s="31"/>
      <c r="L7" s="31"/>
      <c r="M7" s="31"/>
    </row>
    <row r="8" spans="1:13" ht="15.95" customHeight="1" x14ac:dyDescent="0.25">
      <c r="A8" s="9"/>
      <c r="B8" s="80"/>
      <c r="C8" s="80"/>
      <c r="D8" s="80"/>
      <c r="E8" s="80"/>
      <c r="F8" s="80"/>
      <c r="G8" s="80"/>
      <c r="H8" s="80"/>
      <c r="I8" s="36"/>
      <c r="J8" s="31"/>
      <c r="K8" s="31"/>
      <c r="L8" s="31"/>
      <c r="M8" s="31"/>
    </row>
    <row r="9" spans="1:13" ht="15.95" customHeight="1" x14ac:dyDescent="0.25">
      <c r="A9" s="9"/>
      <c r="B9" s="80"/>
      <c r="C9" s="80"/>
      <c r="D9" s="80"/>
      <c r="E9" s="80"/>
      <c r="F9" s="80"/>
      <c r="G9" s="80"/>
      <c r="H9" s="80"/>
      <c r="I9" s="36"/>
      <c r="J9" s="31"/>
      <c r="K9" s="31"/>
      <c r="L9" s="31"/>
      <c r="M9" s="31"/>
    </row>
    <row r="10" spans="1:13" ht="15.95" customHeight="1" x14ac:dyDescent="0.25">
      <c r="A10" s="9"/>
      <c r="B10" s="80"/>
      <c r="C10" s="80"/>
      <c r="D10" s="80"/>
      <c r="E10" s="80"/>
      <c r="F10" s="80"/>
      <c r="G10" s="80"/>
      <c r="H10" s="80"/>
      <c r="I10" s="36"/>
      <c r="J10" s="31"/>
      <c r="K10" s="31"/>
      <c r="L10" s="31"/>
      <c r="M10" s="31"/>
    </row>
    <row r="11" spans="1:13" ht="15.95" customHeight="1" x14ac:dyDescent="0.25">
      <c r="A11" s="29"/>
      <c r="B11" s="37"/>
      <c r="C11" s="37"/>
      <c r="D11" s="37"/>
      <c r="E11" s="37"/>
      <c r="F11" s="37"/>
      <c r="G11" s="37"/>
      <c r="H11" s="37"/>
      <c r="I11" s="38"/>
      <c r="J11" s="31"/>
      <c r="K11" s="31"/>
      <c r="L11" s="31"/>
      <c r="M11" s="31"/>
    </row>
    <row r="12" spans="1:13" ht="15.95" customHeight="1" x14ac:dyDescent="0.25">
      <c r="A12" s="26" t="s">
        <v>2</v>
      </c>
      <c r="B12" s="77" t="s">
        <v>292</v>
      </c>
      <c r="C12" s="77"/>
      <c r="D12" s="77"/>
      <c r="E12" s="77"/>
      <c r="F12" s="77"/>
      <c r="G12" s="77"/>
      <c r="H12" s="77"/>
      <c r="I12" s="38"/>
      <c r="J12" s="31"/>
      <c r="K12" s="31"/>
      <c r="L12" s="31"/>
      <c r="M12" s="31"/>
    </row>
    <row r="13" spans="1:13" ht="15.95" customHeight="1" thickBot="1" x14ac:dyDescent="0.3">
      <c r="A13" s="9">
        <f>INDEX('Point Grid'!$C$8:$I$31,MATCH($A$1,'Point Grid'!$A$8:$A$31,0),MATCH(A12,'Point Grid'!$C$7:$I$7,0))</f>
        <v>0.75</v>
      </c>
      <c r="B13" s="77"/>
      <c r="C13" s="77"/>
      <c r="D13" s="77"/>
      <c r="E13" s="77"/>
      <c r="F13" s="77"/>
      <c r="G13" s="77"/>
      <c r="H13" s="77"/>
      <c r="I13" s="38"/>
      <c r="J13" s="31"/>
      <c r="K13" s="31"/>
      <c r="L13" s="31"/>
      <c r="M13" s="31"/>
    </row>
    <row r="14" spans="1:13" ht="15.95" customHeight="1" thickBot="1" x14ac:dyDescent="0.3">
      <c r="A14" s="5"/>
      <c r="B14" s="37"/>
      <c r="C14" s="37"/>
      <c r="D14" s="37"/>
      <c r="E14" s="37"/>
      <c r="F14" s="37"/>
      <c r="G14" s="37"/>
      <c r="H14" s="37"/>
      <c r="I14" s="38"/>
      <c r="J14" s="31"/>
      <c r="K14" s="31"/>
      <c r="L14" s="31"/>
      <c r="M14" s="31"/>
    </row>
    <row r="15" spans="1:13" ht="15.95" customHeight="1" x14ac:dyDescent="0.25">
      <c r="A15" s="29"/>
      <c r="B15" s="37"/>
      <c r="C15" s="37"/>
      <c r="D15" s="37"/>
      <c r="E15" s="37"/>
      <c r="F15" s="37"/>
      <c r="G15" s="37"/>
      <c r="H15" s="37"/>
      <c r="I15" s="38"/>
      <c r="J15" s="31"/>
      <c r="K15" s="31"/>
      <c r="L15" s="31"/>
      <c r="M15" s="31"/>
    </row>
    <row r="16" spans="1:13" ht="15.95" customHeight="1" x14ac:dyDescent="0.25">
      <c r="A16" s="26" t="s">
        <v>3</v>
      </c>
      <c r="B16" s="77" t="s">
        <v>291</v>
      </c>
      <c r="C16" s="77"/>
      <c r="D16" s="77"/>
      <c r="E16" s="77"/>
      <c r="F16" s="77"/>
      <c r="G16" s="77"/>
      <c r="H16" s="77"/>
      <c r="I16" s="38"/>
      <c r="J16" s="31"/>
      <c r="K16" s="31"/>
      <c r="L16" s="31"/>
      <c r="M16" s="31"/>
    </row>
    <row r="17" spans="1:13" ht="15.95" customHeight="1" thickBot="1" x14ac:dyDescent="0.3">
      <c r="A17" s="9">
        <f>INDEX('Point Grid'!$C$8:$I$31,MATCH($A$1,'Point Grid'!$A$8:$A$31,0),MATCH(A16,'Point Grid'!$C$7:$I$7,0))</f>
        <v>0.75</v>
      </c>
      <c r="B17" s="77"/>
      <c r="C17" s="77"/>
      <c r="D17" s="77"/>
      <c r="E17" s="77"/>
      <c r="F17" s="77"/>
      <c r="G17" s="77"/>
      <c r="H17" s="77"/>
      <c r="I17" s="38"/>
      <c r="J17" s="31"/>
      <c r="K17" s="31"/>
      <c r="L17" s="31"/>
      <c r="M17" s="31"/>
    </row>
    <row r="18" spans="1:13" ht="15.95" customHeight="1" thickBot="1" x14ac:dyDescent="0.3">
      <c r="A18" s="5"/>
      <c r="B18" s="37"/>
      <c r="C18" s="37"/>
      <c r="D18" s="37"/>
      <c r="E18" s="37"/>
      <c r="F18" s="37"/>
      <c r="G18" s="37"/>
      <c r="H18" s="37"/>
      <c r="I18" s="38"/>
      <c r="J18" s="31"/>
      <c r="K18" s="31"/>
      <c r="L18" s="31"/>
      <c r="M18" s="31"/>
    </row>
    <row r="19" spans="1:13" ht="15.95" customHeight="1" x14ac:dyDescent="0.25">
      <c r="A19" s="29"/>
      <c r="B19" s="37"/>
      <c r="C19" s="37"/>
      <c r="D19" s="37"/>
      <c r="E19" s="37"/>
      <c r="F19" s="37"/>
      <c r="G19" s="37"/>
      <c r="H19" s="37"/>
      <c r="I19" s="38"/>
      <c r="J19" s="31"/>
      <c r="K19" s="31"/>
      <c r="L19" s="31"/>
      <c r="M19" s="31"/>
    </row>
    <row r="20" spans="1:13" ht="15.95" customHeight="1" x14ac:dyDescent="0.25">
      <c r="A20" s="26" t="s">
        <v>4</v>
      </c>
      <c r="B20" s="77" t="s">
        <v>290</v>
      </c>
      <c r="C20" s="77"/>
      <c r="D20" s="77"/>
      <c r="E20" s="77"/>
      <c r="F20" s="77"/>
      <c r="G20" s="77"/>
      <c r="H20" s="77"/>
      <c r="I20" s="38"/>
      <c r="J20" s="31"/>
      <c r="K20" s="31"/>
      <c r="L20" s="31"/>
      <c r="M20" s="31"/>
    </row>
    <row r="21" spans="1:13" ht="15.95" customHeight="1" thickBot="1" x14ac:dyDescent="0.3">
      <c r="A21" s="9">
        <f>INDEX('Point Grid'!$C$8:$I$31,MATCH($A$1,'Point Grid'!$A$8:$A$31,0),MATCH(A20,'Point Grid'!$C$7:$I$7,0))</f>
        <v>0.75</v>
      </c>
      <c r="B21" s="77"/>
      <c r="C21" s="77"/>
      <c r="D21" s="77"/>
      <c r="E21" s="77"/>
      <c r="F21" s="77"/>
      <c r="G21" s="77"/>
      <c r="H21" s="77"/>
      <c r="I21" s="38"/>
      <c r="J21" s="31"/>
      <c r="K21" s="31"/>
      <c r="L21" s="31"/>
      <c r="M21" s="31"/>
    </row>
    <row r="22" spans="1:13" ht="15.95" customHeight="1" thickBot="1" x14ac:dyDescent="0.3">
      <c r="A22" s="5"/>
      <c r="B22" s="37"/>
      <c r="C22" s="37"/>
      <c r="D22" s="37"/>
      <c r="E22" s="37"/>
      <c r="F22" s="37"/>
      <c r="G22" s="37"/>
      <c r="H22" s="37"/>
      <c r="I22" s="38"/>
      <c r="J22" s="31"/>
      <c r="K22" s="31"/>
      <c r="L22" s="31"/>
      <c r="M22" s="31"/>
    </row>
    <row r="23" spans="1:13" ht="15.95" customHeight="1" thickBot="1" x14ac:dyDescent="0.3">
      <c r="A23" s="30"/>
      <c r="B23" s="39"/>
      <c r="C23" s="39"/>
      <c r="D23" s="39"/>
      <c r="E23" s="39"/>
      <c r="F23" s="39"/>
      <c r="G23" s="39"/>
      <c r="H23" s="39"/>
      <c r="I23" s="40"/>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sheetData>
  <mergeCells count="5">
    <mergeCell ref="H1:I1"/>
    <mergeCell ref="B12:H13"/>
    <mergeCell ref="B16:H17"/>
    <mergeCell ref="B20:H21"/>
    <mergeCell ref="B4:H10"/>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Q60"/>
  <sheetViews>
    <sheetView zoomScaleNormal="100" workbookViewId="0"/>
  </sheetViews>
  <sheetFormatPr defaultColWidth="9.140625" defaultRowHeight="15" x14ac:dyDescent="0.25"/>
  <cols>
    <col min="1" max="1" width="9.140625" style="24"/>
    <col min="2" max="12" width="10.85546875" style="24" customWidth="1"/>
    <col min="13" max="13" width="11.42578125" style="24" customWidth="1"/>
    <col min="14" max="16384" width="9.140625" style="24"/>
  </cols>
  <sheetData>
    <row r="1" spans="1:17" ht="15.95" customHeight="1" x14ac:dyDescent="0.25">
      <c r="A1" s="7">
        <v>20</v>
      </c>
      <c r="B1" s="27" t="s">
        <v>12</v>
      </c>
      <c r="C1" s="23"/>
      <c r="D1" s="23"/>
      <c r="E1" s="23"/>
      <c r="F1" s="23"/>
      <c r="G1" s="23"/>
      <c r="H1" s="23"/>
      <c r="I1" s="23"/>
      <c r="J1" s="23"/>
      <c r="K1" s="23"/>
      <c r="L1" s="78" t="s">
        <v>29</v>
      </c>
      <c r="M1" s="79"/>
    </row>
    <row r="2" spans="1:17" ht="15.95" customHeight="1" x14ac:dyDescent="0.25">
      <c r="A2" s="25"/>
      <c r="B2" s="34"/>
      <c r="C2" s="34"/>
      <c r="D2" s="34"/>
      <c r="E2" s="34"/>
      <c r="F2" s="34"/>
      <c r="G2" s="34"/>
      <c r="H2" s="34"/>
      <c r="I2" s="34"/>
      <c r="J2" s="34"/>
      <c r="K2" s="34"/>
      <c r="L2" s="34"/>
      <c r="M2" s="35"/>
    </row>
    <row r="3" spans="1:17" ht="15.95" customHeight="1" x14ac:dyDescent="0.25">
      <c r="A3" s="8" t="s">
        <v>13</v>
      </c>
      <c r="B3" s="33"/>
      <c r="C3" s="33"/>
      <c r="D3" s="33"/>
      <c r="E3" s="33"/>
      <c r="F3" s="33"/>
      <c r="G3" s="33"/>
      <c r="H3" s="33"/>
      <c r="I3" s="33"/>
      <c r="J3" s="33"/>
      <c r="K3" s="33"/>
      <c r="L3" s="33"/>
      <c r="M3" s="36"/>
      <c r="N3" s="31"/>
      <c r="O3" s="31"/>
      <c r="P3" s="31"/>
      <c r="Q3" s="31"/>
    </row>
    <row r="4" spans="1:17" ht="15.95" customHeight="1" x14ac:dyDescent="0.25">
      <c r="A4" s="9">
        <f>INDEX('Point Grid'!B:B,MATCH('20'!A1,'Point Grid'!A:A,0))</f>
        <v>3.75</v>
      </c>
      <c r="B4" s="33" t="s">
        <v>234</v>
      </c>
      <c r="C4" s="33"/>
      <c r="D4" s="33"/>
      <c r="E4" s="33"/>
      <c r="F4" s="33"/>
      <c r="G4" s="33"/>
      <c r="H4" s="33"/>
      <c r="I4" s="33"/>
      <c r="J4" s="33"/>
      <c r="K4" s="33"/>
      <c r="L4" s="33"/>
      <c r="M4" s="36"/>
      <c r="N4" s="31"/>
      <c r="O4" s="31"/>
      <c r="P4" s="31"/>
      <c r="Q4" s="31"/>
    </row>
    <row r="5" spans="1:17" ht="15.95" customHeight="1" x14ac:dyDescent="0.25">
      <c r="A5" s="9"/>
      <c r="B5" s="33"/>
      <c r="C5" s="33"/>
      <c r="D5" s="33"/>
      <c r="E5" s="33"/>
      <c r="F5" s="33"/>
      <c r="G5" s="33"/>
      <c r="H5" s="33"/>
      <c r="I5" s="33"/>
      <c r="J5" s="33"/>
      <c r="K5" s="33"/>
      <c r="L5" s="33"/>
      <c r="M5" s="36"/>
      <c r="N5" s="31"/>
      <c r="O5" s="31"/>
      <c r="P5" s="31"/>
      <c r="Q5" s="31"/>
    </row>
    <row r="6" spans="1:17" ht="15.95" customHeight="1" x14ac:dyDescent="0.25">
      <c r="A6" s="9"/>
      <c r="B6" s="67"/>
      <c r="C6" s="84" t="s">
        <v>235</v>
      </c>
      <c r="D6" s="84"/>
      <c r="E6" s="84"/>
      <c r="F6" s="84"/>
      <c r="G6" s="43"/>
      <c r="H6" s="67"/>
      <c r="I6" s="84" t="s">
        <v>237</v>
      </c>
      <c r="J6" s="84"/>
      <c r="K6" s="84"/>
      <c r="L6" s="84"/>
      <c r="M6" s="36"/>
      <c r="N6" s="31"/>
      <c r="O6" s="31"/>
      <c r="P6" s="31"/>
      <c r="Q6" s="31"/>
    </row>
    <row r="7" spans="1:17" ht="15.95" customHeight="1" x14ac:dyDescent="0.25">
      <c r="A7" s="9"/>
      <c r="B7" s="67" t="s">
        <v>134</v>
      </c>
      <c r="C7" s="67">
        <v>12</v>
      </c>
      <c r="D7" s="67">
        <v>24</v>
      </c>
      <c r="E7" s="67">
        <v>36</v>
      </c>
      <c r="F7" s="67">
        <v>48</v>
      </c>
      <c r="G7" s="43"/>
      <c r="H7" s="67" t="s">
        <v>134</v>
      </c>
      <c r="I7" s="67">
        <v>12</v>
      </c>
      <c r="J7" s="67">
        <v>24</v>
      </c>
      <c r="K7" s="67">
        <v>36</v>
      </c>
      <c r="L7" s="67">
        <v>48</v>
      </c>
      <c r="M7" s="36"/>
      <c r="N7" s="31"/>
      <c r="O7" s="31"/>
      <c r="P7" s="31"/>
      <c r="Q7" s="31"/>
    </row>
    <row r="8" spans="1:17" ht="15.95" customHeight="1" x14ac:dyDescent="0.25">
      <c r="A8" s="9"/>
      <c r="B8" s="43">
        <v>2010</v>
      </c>
      <c r="C8" s="70">
        <v>1050</v>
      </c>
      <c r="D8" s="70">
        <v>2350</v>
      </c>
      <c r="E8" s="70">
        <v>4370</v>
      </c>
      <c r="F8" s="70">
        <v>6250</v>
      </c>
      <c r="G8" s="70"/>
      <c r="H8" s="43">
        <v>2010</v>
      </c>
      <c r="I8" s="70">
        <v>520</v>
      </c>
      <c r="J8" s="70">
        <v>2200</v>
      </c>
      <c r="K8" s="70">
        <v>1790</v>
      </c>
      <c r="L8" s="70">
        <v>1500</v>
      </c>
      <c r="M8" s="36"/>
      <c r="N8" s="31"/>
      <c r="O8" s="31"/>
      <c r="P8" s="31"/>
      <c r="Q8" s="31"/>
    </row>
    <row r="9" spans="1:17" ht="15.95" customHeight="1" x14ac:dyDescent="0.25">
      <c r="A9" s="9"/>
      <c r="B9" s="43">
        <v>2011</v>
      </c>
      <c r="C9" s="70">
        <v>1100</v>
      </c>
      <c r="D9" s="70">
        <v>3970</v>
      </c>
      <c r="E9" s="70">
        <v>6350</v>
      </c>
      <c r="F9" s="43"/>
      <c r="G9" s="43"/>
      <c r="H9" s="43">
        <v>2011</v>
      </c>
      <c r="I9" s="70">
        <v>600</v>
      </c>
      <c r="J9" s="70">
        <v>1270</v>
      </c>
      <c r="K9" s="70">
        <v>690</v>
      </c>
      <c r="L9" s="43"/>
      <c r="M9" s="36"/>
      <c r="N9" s="31"/>
      <c r="O9" s="31"/>
      <c r="P9" s="31"/>
      <c r="Q9" s="31"/>
    </row>
    <row r="10" spans="1:17" ht="15.95" customHeight="1" x14ac:dyDescent="0.25">
      <c r="A10" s="9"/>
      <c r="B10" s="43">
        <v>2012</v>
      </c>
      <c r="C10" s="70">
        <v>1160</v>
      </c>
      <c r="D10" s="70">
        <v>4860</v>
      </c>
      <c r="E10" s="43"/>
      <c r="F10" s="43"/>
      <c r="G10" s="43"/>
      <c r="H10" s="43">
        <v>2012</v>
      </c>
      <c r="I10" s="70">
        <v>730</v>
      </c>
      <c r="J10" s="70">
        <v>770</v>
      </c>
      <c r="K10" s="43"/>
      <c r="L10" s="43"/>
      <c r="M10" s="36"/>
      <c r="N10" s="31"/>
      <c r="O10" s="31"/>
      <c r="P10" s="31"/>
      <c r="Q10" s="31"/>
    </row>
    <row r="11" spans="1:17" ht="15.95" customHeight="1" x14ac:dyDescent="0.25">
      <c r="A11" s="9"/>
      <c r="B11" s="43">
        <v>2013</v>
      </c>
      <c r="C11" s="70">
        <v>1460</v>
      </c>
      <c r="D11" s="43"/>
      <c r="E11" s="43"/>
      <c r="F11" s="43"/>
      <c r="G11" s="43"/>
      <c r="H11" s="43">
        <v>2013</v>
      </c>
      <c r="I11" s="70">
        <v>920</v>
      </c>
      <c r="J11" s="43"/>
      <c r="K11" s="43"/>
      <c r="L11" s="43"/>
      <c r="M11" s="36"/>
      <c r="N11" s="31"/>
      <c r="O11" s="31"/>
      <c r="P11" s="31"/>
      <c r="Q11" s="31"/>
    </row>
    <row r="12" spans="1:17" ht="17.100000000000001" customHeight="1" x14ac:dyDescent="0.25">
      <c r="A12" s="9"/>
      <c r="B12" s="43"/>
      <c r="C12" s="43"/>
      <c r="D12" s="43"/>
      <c r="E12" s="43"/>
      <c r="F12" s="43"/>
      <c r="G12" s="43"/>
      <c r="H12" s="43"/>
      <c r="I12" s="43"/>
      <c r="J12" s="43"/>
      <c r="K12" s="43"/>
      <c r="L12" s="43"/>
      <c r="M12" s="36"/>
      <c r="N12" s="31"/>
      <c r="O12" s="31"/>
      <c r="P12" s="31"/>
      <c r="Q12" s="31"/>
    </row>
    <row r="13" spans="1:17" ht="17.100000000000001" customHeight="1" x14ac:dyDescent="0.25">
      <c r="A13" s="9"/>
      <c r="B13" s="67"/>
      <c r="C13" s="84" t="s">
        <v>236</v>
      </c>
      <c r="D13" s="84"/>
      <c r="E13" s="84"/>
      <c r="F13" s="84"/>
      <c r="G13" s="43"/>
      <c r="H13" s="67"/>
      <c r="I13" s="84" t="s">
        <v>238</v>
      </c>
      <c r="J13" s="84"/>
      <c r="K13" s="84"/>
      <c r="L13" s="84"/>
      <c r="M13" s="36"/>
      <c r="N13" s="31"/>
      <c r="O13" s="31"/>
      <c r="P13" s="31"/>
      <c r="Q13" s="31"/>
    </row>
    <row r="14" spans="1:17" ht="17.100000000000001" customHeight="1" x14ac:dyDescent="0.25">
      <c r="A14" s="9"/>
      <c r="B14" s="67" t="s">
        <v>134</v>
      </c>
      <c r="C14" s="67">
        <v>12</v>
      </c>
      <c r="D14" s="67">
        <v>24</v>
      </c>
      <c r="E14" s="67">
        <v>36</v>
      </c>
      <c r="F14" s="67">
        <v>48</v>
      </c>
      <c r="G14" s="43"/>
      <c r="H14" s="67" t="s">
        <v>134</v>
      </c>
      <c r="I14" s="67">
        <v>12</v>
      </c>
      <c r="J14" s="67">
        <v>24</v>
      </c>
      <c r="K14" s="67">
        <v>36</v>
      </c>
      <c r="L14" s="67">
        <v>48</v>
      </c>
      <c r="M14" s="36"/>
      <c r="N14" s="31"/>
      <c r="O14" s="31"/>
      <c r="P14" s="31"/>
      <c r="Q14" s="31"/>
    </row>
    <row r="15" spans="1:17" ht="17.100000000000001" customHeight="1" x14ac:dyDescent="0.25">
      <c r="A15" s="9"/>
      <c r="B15" s="43">
        <v>2010</v>
      </c>
      <c r="C15" s="70">
        <v>5</v>
      </c>
      <c r="D15" s="70">
        <v>7</v>
      </c>
      <c r="E15" s="70">
        <v>10</v>
      </c>
      <c r="F15" s="70">
        <v>13</v>
      </c>
      <c r="G15" s="43"/>
      <c r="H15" s="43">
        <v>2010</v>
      </c>
      <c r="I15" s="70">
        <v>3</v>
      </c>
      <c r="J15" s="70">
        <v>4</v>
      </c>
      <c r="K15" s="70">
        <v>3</v>
      </c>
      <c r="L15" s="70">
        <v>1</v>
      </c>
      <c r="M15" s="36"/>
      <c r="N15" s="31"/>
      <c r="O15" s="31"/>
      <c r="P15" s="31"/>
      <c r="Q15" s="31"/>
    </row>
    <row r="16" spans="1:17" ht="17.100000000000001" customHeight="1" x14ac:dyDescent="0.25">
      <c r="A16" s="9"/>
      <c r="B16" s="43">
        <v>2011</v>
      </c>
      <c r="C16" s="70">
        <v>5</v>
      </c>
      <c r="D16" s="70">
        <v>9</v>
      </c>
      <c r="E16" s="70">
        <v>12</v>
      </c>
      <c r="F16" s="43"/>
      <c r="G16" s="43"/>
      <c r="H16" s="43">
        <v>2011</v>
      </c>
      <c r="I16" s="70">
        <v>3</v>
      </c>
      <c r="J16" s="70">
        <v>2</v>
      </c>
      <c r="K16" s="70">
        <v>1</v>
      </c>
      <c r="L16" s="43"/>
      <c r="M16" s="36"/>
      <c r="N16" s="31"/>
      <c r="O16" s="31"/>
      <c r="P16" s="31"/>
      <c r="Q16" s="31"/>
    </row>
    <row r="17" spans="1:17" ht="17.100000000000001" customHeight="1" x14ac:dyDescent="0.25">
      <c r="A17" s="9"/>
      <c r="B17" s="43">
        <v>2012</v>
      </c>
      <c r="C17" s="70">
        <v>5</v>
      </c>
      <c r="D17" s="70">
        <v>10</v>
      </c>
      <c r="E17" s="43"/>
      <c r="F17" s="43"/>
      <c r="G17" s="43"/>
      <c r="H17" s="43">
        <v>2012</v>
      </c>
      <c r="I17" s="70">
        <v>3</v>
      </c>
      <c r="J17" s="70">
        <v>1</v>
      </c>
      <c r="K17" s="43"/>
      <c r="L17" s="43"/>
      <c r="M17" s="36"/>
      <c r="N17" s="31"/>
      <c r="O17" s="31"/>
      <c r="P17" s="31"/>
      <c r="Q17" s="31"/>
    </row>
    <row r="18" spans="1:17" ht="17.100000000000001" customHeight="1" x14ac:dyDescent="0.25">
      <c r="A18" s="9"/>
      <c r="B18" s="43">
        <v>2013</v>
      </c>
      <c r="C18" s="70">
        <v>6</v>
      </c>
      <c r="D18" s="43"/>
      <c r="E18" s="43"/>
      <c r="F18" s="43"/>
      <c r="G18" s="43"/>
      <c r="H18" s="43">
        <v>2013</v>
      </c>
      <c r="I18" s="70">
        <v>3</v>
      </c>
      <c r="J18" s="43"/>
      <c r="K18" s="43"/>
      <c r="L18" s="43"/>
      <c r="M18" s="36"/>
      <c r="N18" s="31"/>
      <c r="O18" s="31"/>
      <c r="P18" s="31"/>
      <c r="Q18" s="31"/>
    </row>
    <row r="19" spans="1:17" ht="17.100000000000001" customHeight="1" x14ac:dyDescent="0.25">
      <c r="A19" s="9"/>
      <c r="B19" s="33"/>
      <c r="C19" s="33"/>
      <c r="D19" s="33"/>
      <c r="E19" s="33"/>
      <c r="F19" s="33"/>
      <c r="G19" s="33"/>
      <c r="H19" s="33"/>
      <c r="I19" s="33"/>
      <c r="J19" s="33"/>
      <c r="K19" s="33"/>
      <c r="L19" s="33"/>
      <c r="M19" s="36"/>
      <c r="N19" s="31"/>
      <c r="O19" s="31"/>
      <c r="P19" s="31"/>
      <c r="Q19" s="31"/>
    </row>
    <row r="20" spans="1:17" ht="75" x14ac:dyDescent="0.25">
      <c r="A20" s="9"/>
      <c r="B20" s="73" t="s">
        <v>134</v>
      </c>
      <c r="C20" s="69" t="s">
        <v>239</v>
      </c>
      <c r="D20" s="33"/>
      <c r="E20" s="33"/>
      <c r="F20" s="33"/>
      <c r="G20" s="33"/>
      <c r="H20" s="33"/>
      <c r="I20" s="33"/>
      <c r="J20" s="33"/>
      <c r="K20" s="33"/>
      <c r="L20" s="33"/>
      <c r="M20" s="36"/>
      <c r="N20" s="31"/>
      <c r="O20" s="31"/>
      <c r="P20" s="31"/>
      <c r="Q20" s="31"/>
    </row>
    <row r="21" spans="1:17" ht="17.100000000000001" customHeight="1" x14ac:dyDescent="0.25">
      <c r="A21" s="9"/>
      <c r="B21" s="43">
        <v>2010</v>
      </c>
      <c r="C21" s="43">
        <v>13</v>
      </c>
      <c r="D21" s="33"/>
      <c r="E21" s="33"/>
      <c r="F21" s="33"/>
      <c r="G21" s="33"/>
      <c r="H21" s="33"/>
      <c r="I21" s="33"/>
      <c r="J21" s="33"/>
      <c r="K21" s="33"/>
      <c r="L21" s="33"/>
      <c r="M21" s="36"/>
      <c r="N21" s="31"/>
      <c r="O21" s="31"/>
      <c r="P21" s="31"/>
      <c r="Q21" s="31"/>
    </row>
    <row r="22" spans="1:17" ht="17.100000000000001" customHeight="1" x14ac:dyDescent="0.25">
      <c r="A22" s="9"/>
      <c r="B22" s="43">
        <v>2011</v>
      </c>
      <c r="C22" s="43">
        <v>13</v>
      </c>
      <c r="D22" s="33"/>
      <c r="E22" s="33"/>
      <c r="F22" s="33"/>
      <c r="G22" s="33"/>
      <c r="H22" s="33"/>
      <c r="I22" s="33"/>
      <c r="J22" s="33"/>
      <c r="K22" s="33"/>
      <c r="L22" s="33"/>
      <c r="M22" s="36"/>
      <c r="N22" s="31"/>
      <c r="O22" s="31"/>
      <c r="P22" s="31"/>
      <c r="Q22" s="31"/>
    </row>
    <row r="23" spans="1:17" ht="17.100000000000001" customHeight="1" x14ac:dyDescent="0.25">
      <c r="A23" s="9"/>
      <c r="B23" s="43">
        <v>2012</v>
      </c>
      <c r="C23" s="43">
        <v>13</v>
      </c>
      <c r="D23" s="33"/>
      <c r="E23" s="33"/>
      <c r="F23" s="33"/>
      <c r="G23" s="33"/>
      <c r="H23" s="33"/>
      <c r="I23" s="33"/>
      <c r="J23" s="33"/>
      <c r="K23" s="33"/>
      <c r="L23" s="33"/>
      <c r="M23" s="36"/>
      <c r="N23" s="31"/>
      <c r="O23" s="31"/>
      <c r="P23" s="31"/>
      <c r="Q23" s="31"/>
    </row>
    <row r="24" spans="1:17" ht="17.100000000000001" customHeight="1" x14ac:dyDescent="0.25">
      <c r="A24" s="9"/>
      <c r="B24" s="43">
        <v>2013</v>
      </c>
      <c r="C24" s="43">
        <v>13</v>
      </c>
      <c r="D24" s="33"/>
      <c r="E24" s="33"/>
      <c r="F24" s="33"/>
      <c r="G24" s="33"/>
      <c r="H24" s="33"/>
      <c r="I24" s="33"/>
      <c r="J24" s="33"/>
      <c r="K24" s="33"/>
      <c r="L24" s="33"/>
      <c r="M24" s="36"/>
      <c r="N24" s="31"/>
      <c r="O24" s="31"/>
      <c r="P24" s="31"/>
      <c r="Q24" s="31"/>
    </row>
    <row r="25" spans="1:17" ht="17.100000000000001" customHeight="1" x14ac:dyDescent="0.25">
      <c r="A25" s="9"/>
      <c r="B25" s="33"/>
      <c r="C25" s="33"/>
      <c r="D25" s="33"/>
      <c r="E25" s="33"/>
      <c r="F25" s="33"/>
      <c r="G25" s="33"/>
      <c r="H25" s="33"/>
      <c r="I25" s="33"/>
      <c r="J25" s="33"/>
      <c r="K25" s="33"/>
      <c r="L25" s="33"/>
      <c r="M25" s="36"/>
      <c r="N25" s="31"/>
      <c r="O25" s="31"/>
      <c r="P25" s="31"/>
      <c r="Q25" s="31"/>
    </row>
    <row r="26" spans="1:17" ht="17.100000000000001" customHeight="1" x14ac:dyDescent="0.25">
      <c r="A26" s="9"/>
      <c r="B26" s="33" t="s">
        <v>240</v>
      </c>
      <c r="C26" s="33"/>
      <c r="D26" s="33"/>
      <c r="E26" s="33"/>
      <c r="F26" s="33"/>
      <c r="G26" s="33"/>
      <c r="H26" s="33"/>
      <c r="I26" s="33"/>
      <c r="J26" s="33"/>
      <c r="K26" s="33"/>
      <c r="L26" s="33"/>
      <c r="M26" s="36"/>
      <c r="N26" s="31"/>
      <c r="O26" s="31"/>
      <c r="P26" s="31"/>
      <c r="Q26" s="31"/>
    </row>
    <row r="27" spans="1:17" ht="17.100000000000001" customHeight="1" x14ac:dyDescent="0.25">
      <c r="A27" s="9"/>
      <c r="B27" s="33"/>
      <c r="C27" s="33"/>
      <c r="D27" s="33"/>
      <c r="E27" s="33"/>
      <c r="F27" s="33"/>
      <c r="G27" s="33"/>
      <c r="H27" s="33"/>
      <c r="I27" s="33"/>
      <c r="J27" s="33"/>
      <c r="K27" s="33"/>
      <c r="L27" s="33"/>
      <c r="M27" s="36"/>
      <c r="N27" s="31"/>
      <c r="O27" s="31"/>
      <c r="P27" s="31"/>
      <c r="Q27" s="31"/>
    </row>
    <row r="28" spans="1:17" s="60" customFormat="1" ht="45" x14ac:dyDescent="0.25">
      <c r="A28" s="57"/>
      <c r="B28" s="69" t="s">
        <v>241</v>
      </c>
      <c r="C28" s="69" t="s">
        <v>242</v>
      </c>
      <c r="D28" s="42"/>
      <c r="E28" s="69" t="s">
        <v>241</v>
      </c>
      <c r="F28" s="69" t="s">
        <v>243</v>
      </c>
      <c r="G28" s="42"/>
      <c r="H28" s="69" t="s">
        <v>241</v>
      </c>
      <c r="I28" s="69" t="s">
        <v>244</v>
      </c>
      <c r="J28" s="42"/>
      <c r="K28" s="42"/>
      <c r="L28" s="42"/>
      <c r="M28" s="58"/>
      <c r="N28" s="59"/>
      <c r="O28" s="59"/>
      <c r="P28" s="59"/>
      <c r="Q28" s="59"/>
    </row>
    <row r="29" spans="1:17" ht="15.95" customHeight="1" x14ac:dyDescent="0.25">
      <c r="A29" s="9"/>
      <c r="B29" s="43">
        <v>5</v>
      </c>
      <c r="C29" s="70">
        <v>1050</v>
      </c>
      <c r="D29" s="33"/>
      <c r="E29" s="43">
        <v>5</v>
      </c>
      <c r="F29" s="70">
        <v>1100</v>
      </c>
      <c r="G29" s="33"/>
      <c r="H29" s="43">
        <v>5</v>
      </c>
      <c r="I29" s="70">
        <v>1160</v>
      </c>
      <c r="J29" s="33"/>
      <c r="K29" s="33"/>
      <c r="L29" s="33"/>
      <c r="M29" s="36"/>
      <c r="N29" s="31"/>
      <c r="O29" s="31"/>
      <c r="P29" s="31"/>
      <c r="Q29" s="31"/>
    </row>
    <row r="30" spans="1:17" ht="15.95" customHeight="1" x14ac:dyDescent="0.25">
      <c r="A30" s="9"/>
      <c r="B30" s="43">
        <v>6</v>
      </c>
      <c r="C30" s="70">
        <v>1700</v>
      </c>
      <c r="D30" s="33"/>
      <c r="E30" s="43">
        <v>6</v>
      </c>
      <c r="F30" s="70">
        <v>1818</v>
      </c>
      <c r="G30" s="33"/>
      <c r="H30" s="43">
        <v>6</v>
      </c>
      <c r="I30" s="70">
        <v>1900</v>
      </c>
      <c r="J30" s="33"/>
      <c r="K30" s="33"/>
      <c r="L30" s="33"/>
      <c r="M30" s="36"/>
      <c r="N30" s="31"/>
      <c r="O30" s="31"/>
      <c r="P30" s="31"/>
      <c r="Q30" s="31"/>
    </row>
    <row r="31" spans="1:17" ht="15.95" customHeight="1" x14ac:dyDescent="0.25">
      <c r="A31" s="9"/>
      <c r="B31" s="43">
        <v>7</v>
      </c>
      <c r="C31" s="70">
        <v>2350</v>
      </c>
      <c r="D31" s="33"/>
      <c r="E31" s="43">
        <v>7</v>
      </c>
      <c r="F31" s="70">
        <v>2535</v>
      </c>
      <c r="G31" s="33"/>
      <c r="H31" s="43">
        <v>7</v>
      </c>
      <c r="I31" s="70">
        <v>2640</v>
      </c>
      <c r="J31" s="33"/>
      <c r="K31" s="33"/>
      <c r="L31" s="33"/>
      <c r="M31" s="36"/>
      <c r="N31" s="31"/>
      <c r="O31" s="31"/>
      <c r="P31" s="31"/>
      <c r="Q31" s="31"/>
    </row>
    <row r="32" spans="1:17" ht="15.95" customHeight="1" x14ac:dyDescent="0.25">
      <c r="A32" s="9"/>
      <c r="B32" s="43">
        <v>8</v>
      </c>
      <c r="C32" s="70">
        <v>3023</v>
      </c>
      <c r="D32" s="33"/>
      <c r="E32" s="43">
        <v>8</v>
      </c>
      <c r="F32" s="70">
        <v>3253</v>
      </c>
      <c r="G32" s="33"/>
      <c r="H32" s="43">
        <v>8</v>
      </c>
      <c r="I32" s="70">
        <v>3380</v>
      </c>
      <c r="J32" s="33"/>
      <c r="K32" s="33"/>
      <c r="L32" s="33"/>
      <c r="M32" s="36"/>
      <c r="N32" s="31"/>
      <c r="O32" s="31"/>
      <c r="P32" s="31"/>
      <c r="Q32" s="31"/>
    </row>
    <row r="33" spans="1:17" ht="15.95" customHeight="1" x14ac:dyDescent="0.25">
      <c r="A33" s="9"/>
      <c r="B33" s="43">
        <v>9</v>
      </c>
      <c r="C33" s="70">
        <v>3697</v>
      </c>
      <c r="D33" s="33"/>
      <c r="E33" s="43">
        <v>9</v>
      </c>
      <c r="F33" s="70">
        <v>3970</v>
      </c>
      <c r="G33" s="33"/>
      <c r="H33" s="43">
        <v>9</v>
      </c>
      <c r="I33" s="70">
        <v>4120</v>
      </c>
      <c r="J33" s="33"/>
      <c r="K33" s="33"/>
      <c r="L33" s="33"/>
      <c r="M33" s="36"/>
      <c r="N33" s="31"/>
      <c r="O33" s="31"/>
      <c r="P33" s="31"/>
      <c r="Q33" s="31"/>
    </row>
    <row r="34" spans="1:17" ht="15.95" customHeight="1" x14ac:dyDescent="0.25">
      <c r="A34" s="9"/>
      <c r="B34" s="43">
        <v>10</v>
      </c>
      <c r="C34" s="70">
        <v>4370</v>
      </c>
      <c r="D34" s="33"/>
      <c r="E34" s="43">
        <v>10</v>
      </c>
      <c r="F34" s="70">
        <v>4763</v>
      </c>
      <c r="G34" s="33"/>
      <c r="H34" s="43">
        <v>10</v>
      </c>
      <c r="I34" s="70">
        <v>4860</v>
      </c>
      <c r="J34" s="33"/>
      <c r="K34" s="33"/>
      <c r="L34" s="33"/>
      <c r="M34" s="36"/>
      <c r="N34" s="31"/>
      <c r="O34" s="31"/>
      <c r="P34" s="31"/>
      <c r="Q34" s="31"/>
    </row>
    <row r="35" spans="1:17" ht="15.95" customHeight="1" x14ac:dyDescent="0.25">
      <c r="A35" s="9"/>
      <c r="B35" s="43">
        <v>11</v>
      </c>
      <c r="C35" s="70">
        <v>4997</v>
      </c>
      <c r="D35" s="33"/>
      <c r="E35" s="43">
        <v>11</v>
      </c>
      <c r="F35" s="70">
        <v>5557</v>
      </c>
      <c r="G35" s="33"/>
      <c r="H35" s="43"/>
      <c r="I35" s="70"/>
      <c r="J35" s="33"/>
      <c r="K35" s="33"/>
      <c r="L35" s="33"/>
      <c r="M35" s="36"/>
      <c r="N35" s="31"/>
      <c r="O35" s="31"/>
      <c r="P35" s="31"/>
      <c r="Q35" s="31"/>
    </row>
    <row r="36" spans="1:17" ht="15.95" customHeight="1" x14ac:dyDescent="0.25">
      <c r="A36" s="9"/>
      <c r="B36" s="43">
        <v>12</v>
      </c>
      <c r="C36" s="70">
        <v>5623</v>
      </c>
      <c r="D36" s="33"/>
      <c r="E36" s="43">
        <v>12</v>
      </c>
      <c r="F36" s="70">
        <v>6350</v>
      </c>
      <c r="G36" s="33"/>
      <c r="H36" s="43"/>
      <c r="I36" s="70"/>
      <c r="J36" s="33"/>
      <c r="K36" s="33"/>
      <c r="L36" s="33"/>
      <c r="M36" s="36"/>
      <c r="N36" s="31"/>
      <c r="O36" s="31"/>
      <c r="P36" s="31"/>
      <c r="Q36" s="31"/>
    </row>
    <row r="37" spans="1:17" ht="15.95" customHeight="1" x14ac:dyDescent="0.25">
      <c r="A37" s="9"/>
      <c r="B37" s="43">
        <v>13</v>
      </c>
      <c r="C37" s="70">
        <v>6250</v>
      </c>
      <c r="D37" s="33"/>
      <c r="E37" s="43"/>
      <c r="F37" s="70"/>
      <c r="G37" s="33"/>
      <c r="H37" s="43"/>
      <c r="I37" s="70"/>
      <c r="J37" s="33"/>
      <c r="K37" s="33"/>
      <c r="L37" s="33"/>
      <c r="M37" s="36"/>
      <c r="N37" s="31"/>
      <c r="O37" s="31"/>
      <c r="P37" s="31"/>
      <c r="Q37" s="31"/>
    </row>
    <row r="38" spans="1:17" ht="15.95" customHeight="1" x14ac:dyDescent="0.25">
      <c r="A38" s="9"/>
      <c r="B38" s="43"/>
      <c r="C38" s="70"/>
      <c r="D38" s="33"/>
      <c r="E38" s="43"/>
      <c r="F38" s="70"/>
      <c r="G38" s="33"/>
      <c r="H38" s="43"/>
      <c r="I38" s="70"/>
      <c r="J38" s="33"/>
      <c r="K38" s="33"/>
      <c r="L38" s="33"/>
      <c r="M38" s="36"/>
      <c r="N38" s="31"/>
      <c r="O38" s="31"/>
      <c r="P38" s="31"/>
      <c r="Q38" s="31"/>
    </row>
    <row r="39" spans="1:17" ht="15.95" customHeight="1" x14ac:dyDescent="0.25">
      <c r="A39" s="9"/>
      <c r="B39" s="33" t="s">
        <v>245</v>
      </c>
      <c r="C39" s="70"/>
      <c r="D39" s="33"/>
      <c r="E39" s="43"/>
      <c r="F39" s="70"/>
      <c r="G39" s="33"/>
      <c r="H39" s="43"/>
      <c r="I39" s="70"/>
      <c r="J39" s="33"/>
      <c r="K39" s="33"/>
      <c r="L39" s="33"/>
      <c r="M39" s="36"/>
      <c r="N39" s="31"/>
      <c r="O39" s="31"/>
      <c r="P39" s="31"/>
      <c r="Q39" s="31"/>
    </row>
    <row r="40" spans="1:17" ht="15.95" customHeight="1" x14ac:dyDescent="0.25">
      <c r="A40" s="9"/>
      <c r="B40" s="33" t="s">
        <v>246</v>
      </c>
      <c r="C40" s="70"/>
      <c r="D40" s="33"/>
      <c r="E40" s="43"/>
      <c r="F40" s="70"/>
      <c r="G40" s="33"/>
      <c r="H40" s="43"/>
      <c r="I40" s="70"/>
      <c r="J40" s="33"/>
      <c r="K40" s="33"/>
      <c r="L40" s="33"/>
      <c r="M40" s="36"/>
      <c r="N40" s="31"/>
      <c r="O40" s="31"/>
      <c r="P40" s="31"/>
      <c r="Q40" s="31"/>
    </row>
    <row r="41" spans="1:17" ht="15.95" customHeight="1" x14ac:dyDescent="0.25">
      <c r="A41" s="28"/>
      <c r="B41" s="33" t="s">
        <v>247</v>
      </c>
      <c r="C41" s="33"/>
      <c r="D41" s="33"/>
      <c r="E41" s="33"/>
      <c r="F41" s="33"/>
      <c r="G41" s="33"/>
      <c r="H41" s="33"/>
      <c r="I41" s="33"/>
      <c r="J41" s="33"/>
      <c r="K41" s="33"/>
      <c r="L41" s="33"/>
      <c r="M41" s="36"/>
      <c r="N41" s="31"/>
      <c r="O41" s="31"/>
      <c r="P41" s="31"/>
      <c r="Q41" s="31"/>
    </row>
    <row r="42" spans="1:17" ht="15.95" customHeight="1" x14ac:dyDescent="0.25">
      <c r="A42" s="26"/>
      <c r="B42" s="33"/>
      <c r="C42" s="33"/>
      <c r="D42" s="33"/>
      <c r="E42" s="33"/>
      <c r="F42" s="33"/>
      <c r="G42" s="33"/>
      <c r="H42" s="33"/>
      <c r="I42" s="33"/>
      <c r="J42" s="33"/>
      <c r="K42" s="33"/>
      <c r="L42" s="33"/>
      <c r="M42" s="36"/>
      <c r="N42" s="31"/>
      <c r="O42" s="31"/>
      <c r="P42" s="31"/>
      <c r="Q42" s="31"/>
    </row>
    <row r="43" spans="1:17" ht="15.95" customHeight="1" x14ac:dyDescent="0.25">
      <c r="A43" s="29"/>
      <c r="B43" s="37"/>
      <c r="C43" s="37"/>
      <c r="D43" s="37"/>
      <c r="E43" s="37"/>
      <c r="F43" s="37"/>
      <c r="G43" s="37"/>
      <c r="H43" s="37"/>
      <c r="I43" s="37"/>
      <c r="J43" s="37"/>
      <c r="K43" s="37"/>
      <c r="L43" s="37"/>
      <c r="M43" s="38"/>
      <c r="N43" s="31"/>
      <c r="O43" s="31"/>
      <c r="P43" s="31"/>
      <c r="Q43" s="31"/>
    </row>
    <row r="44" spans="1:17" ht="15.95" customHeight="1" x14ac:dyDescent="0.25">
      <c r="A44" s="26" t="s">
        <v>2</v>
      </c>
      <c r="B44" s="77" t="s">
        <v>293</v>
      </c>
      <c r="C44" s="77"/>
      <c r="D44" s="77"/>
      <c r="E44" s="77"/>
      <c r="F44" s="77"/>
      <c r="G44" s="77"/>
      <c r="H44" s="77"/>
      <c r="I44" s="77"/>
      <c r="J44" s="77"/>
      <c r="K44" s="77"/>
      <c r="L44" s="77"/>
      <c r="M44" s="38"/>
      <c r="N44" s="31"/>
      <c r="O44" s="31"/>
      <c r="P44" s="31"/>
      <c r="Q44" s="31"/>
    </row>
    <row r="45" spans="1:17" ht="15.95" customHeight="1" thickBot="1" x14ac:dyDescent="0.3">
      <c r="A45" s="9">
        <f>INDEX('Point Grid'!$C$8:$I$31,MATCH($A$1,'Point Grid'!$A$8:$A$31,0),MATCH(A44,'Point Grid'!$C$7:$I$7,0))</f>
        <v>3.75</v>
      </c>
      <c r="B45" s="77"/>
      <c r="C45" s="77"/>
      <c r="D45" s="77"/>
      <c r="E45" s="77"/>
      <c r="F45" s="77"/>
      <c r="G45" s="77"/>
      <c r="H45" s="77"/>
      <c r="I45" s="77"/>
      <c r="J45" s="77"/>
      <c r="K45" s="77"/>
      <c r="L45" s="77"/>
      <c r="M45" s="38"/>
      <c r="N45" s="31"/>
      <c r="O45" s="31"/>
      <c r="P45" s="31"/>
      <c r="Q45" s="31"/>
    </row>
    <row r="46" spans="1:17" ht="15.95" customHeight="1" thickBot="1" x14ac:dyDescent="0.3">
      <c r="A46" s="5"/>
      <c r="B46" s="37"/>
      <c r="C46" s="37"/>
      <c r="D46" s="37"/>
      <c r="E46" s="37"/>
      <c r="F46" s="37"/>
      <c r="G46" s="37"/>
      <c r="H46" s="37"/>
      <c r="I46" s="37"/>
      <c r="J46" s="37"/>
      <c r="K46" s="37"/>
      <c r="L46" s="37"/>
      <c r="M46" s="38"/>
      <c r="N46" s="31"/>
      <c r="O46" s="31"/>
      <c r="P46" s="31"/>
      <c r="Q46" s="31"/>
    </row>
    <row r="47" spans="1:17" ht="15.95" customHeight="1" thickBot="1" x14ac:dyDescent="0.3">
      <c r="A47" s="30"/>
      <c r="B47" s="39"/>
      <c r="C47" s="39"/>
      <c r="D47" s="39"/>
      <c r="E47" s="39"/>
      <c r="F47" s="39"/>
      <c r="G47" s="39"/>
      <c r="H47" s="39"/>
      <c r="I47" s="39"/>
      <c r="J47" s="39"/>
      <c r="K47" s="39"/>
      <c r="L47" s="39"/>
      <c r="M47" s="40"/>
      <c r="N47" s="31"/>
      <c r="O47" s="31"/>
      <c r="P47" s="31"/>
      <c r="Q47" s="31"/>
    </row>
    <row r="48" spans="1:17" x14ac:dyDescent="0.25">
      <c r="B48" s="31"/>
      <c r="C48" s="31"/>
      <c r="D48" s="31"/>
      <c r="E48" s="31"/>
      <c r="F48" s="31"/>
      <c r="G48" s="31"/>
      <c r="H48" s="31"/>
      <c r="I48" s="31"/>
      <c r="J48" s="31"/>
      <c r="K48" s="31"/>
      <c r="L48" s="31"/>
      <c r="M48" s="31"/>
      <c r="N48" s="31"/>
      <c r="O48" s="31"/>
      <c r="P48" s="31"/>
      <c r="Q48" s="31"/>
    </row>
    <row r="49" spans="2:17" x14ac:dyDescent="0.25">
      <c r="B49" s="31"/>
      <c r="C49" s="31"/>
      <c r="D49" s="31"/>
      <c r="E49" s="31"/>
      <c r="F49" s="31"/>
      <c r="G49" s="31"/>
      <c r="H49" s="31"/>
      <c r="I49" s="31"/>
      <c r="J49" s="31"/>
      <c r="K49" s="31"/>
      <c r="L49" s="31"/>
      <c r="M49" s="31"/>
      <c r="N49" s="31"/>
      <c r="O49" s="31"/>
      <c r="P49" s="31"/>
      <c r="Q49" s="31"/>
    </row>
    <row r="50" spans="2:17" x14ac:dyDescent="0.25">
      <c r="B50" s="31"/>
      <c r="C50" s="31"/>
      <c r="D50" s="31"/>
      <c r="E50" s="31"/>
      <c r="F50" s="31"/>
      <c r="G50" s="31"/>
      <c r="H50" s="31"/>
      <c r="I50" s="31"/>
      <c r="J50" s="31"/>
      <c r="K50" s="31"/>
      <c r="L50" s="31"/>
      <c r="M50" s="31"/>
      <c r="N50" s="31"/>
      <c r="O50" s="31"/>
      <c r="P50" s="31"/>
      <c r="Q50" s="31"/>
    </row>
    <row r="51" spans="2:17" x14ac:dyDescent="0.25">
      <c r="B51" s="31"/>
      <c r="C51" s="31"/>
      <c r="D51" s="31"/>
      <c r="E51" s="31"/>
      <c r="F51" s="31"/>
      <c r="G51" s="31"/>
      <c r="H51" s="31"/>
      <c r="I51" s="31"/>
      <c r="J51" s="31"/>
      <c r="K51" s="31"/>
      <c r="L51" s="31"/>
      <c r="M51" s="31"/>
      <c r="N51" s="31"/>
      <c r="O51" s="31"/>
      <c r="P51" s="31"/>
      <c r="Q51" s="31"/>
    </row>
    <row r="52" spans="2:17" x14ac:dyDescent="0.25">
      <c r="B52" s="31"/>
      <c r="C52" s="31"/>
      <c r="D52" s="31"/>
      <c r="E52" s="31"/>
      <c r="F52" s="31"/>
      <c r="G52" s="31"/>
      <c r="H52" s="31"/>
      <c r="I52" s="31"/>
      <c r="J52" s="31"/>
      <c r="K52" s="31"/>
      <c r="L52" s="31"/>
      <c r="M52" s="31"/>
      <c r="N52" s="31"/>
      <c r="O52" s="31"/>
      <c r="P52" s="31"/>
      <c r="Q52" s="31"/>
    </row>
    <row r="53" spans="2:17" x14ac:dyDescent="0.25">
      <c r="B53" s="31"/>
      <c r="C53" s="31"/>
      <c r="D53" s="31"/>
      <c r="E53" s="31"/>
      <c r="F53" s="31"/>
      <c r="G53" s="31"/>
      <c r="H53" s="31"/>
      <c r="I53" s="31"/>
      <c r="J53" s="31"/>
      <c r="K53" s="31"/>
      <c r="L53" s="31"/>
      <c r="M53" s="31"/>
      <c r="N53" s="31"/>
      <c r="O53" s="31"/>
      <c r="P53" s="31"/>
      <c r="Q53" s="31"/>
    </row>
    <row r="54" spans="2:17" x14ac:dyDescent="0.25">
      <c r="B54" s="31"/>
      <c r="C54" s="31"/>
      <c r="D54" s="31"/>
      <c r="E54" s="31"/>
      <c r="F54" s="31"/>
      <c r="G54" s="31"/>
      <c r="H54" s="31"/>
      <c r="I54" s="31"/>
      <c r="J54" s="31"/>
      <c r="K54" s="31"/>
      <c r="L54" s="31"/>
      <c r="M54" s="31"/>
      <c r="N54" s="31"/>
      <c r="O54" s="31"/>
      <c r="P54" s="31"/>
      <c r="Q54" s="31"/>
    </row>
    <row r="55" spans="2:17" x14ac:dyDescent="0.25">
      <c r="B55" s="31"/>
      <c r="C55" s="31"/>
      <c r="D55" s="31"/>
      <c r="E55" s="31"/>
      <c r="F55" s="31"/>
      <c r="G55" s="31"/>
      <c r="H55" s="31"/>
      <c r="I55" s="31"/>
      <c r="J55" s="31"/>
      <c r="K55" s="31"/>
      <c r="L55" s="31"/>
      <c r="M55" s="31"/>
      <c r="N55" s="31"/>
      <c r="O55" s="31"/>
      <c r="P55" s="31"/>
      <c r="Q55" s="31"/>
    </row>
    <row r="56" spans="2:17" x14ac:dyDescent="0.25">
      <c r="B56" s="31"/>
      <c r="C56" s="31"/>
      <c r="D56" s="31"/>
      <c r="E56" s="31"/>
      <c r="F56" s="31"/>
      <c r="G56" s="31"/>
      <c r="H56" s="31"/>
      <c r="I56" s="31"/>
      <c r="J56" s="31"/>
      <c r="K56" s="31"/>
      <c r="L56" s="31"/>
      <c r="M56" s="31"/>
      <c r="N56" s="31"/>
      <c r="O56" s="31"/>
      <c r="P56" s="31"/>
      <c r="Q56" s="31"/>
    </row>
    <row r="57" spans="2:17" x14ac:dyDescent="0.25">
      <c r="B57" s="31"/>
      <c r="C57" s="31"/>
      <c r="D57" s="31"/>
      <c r="E57" s="31"/>
      <c r="F57" s="31"/>
      <c r="G57" s="31"/>
      <c r="H57" s="31"/>
      <c r="I57" s="31"/>
      <c r="J57" s="31"/>
      <c r="K57" s="31"/>
      <c r="L57" s="31"/>
      <c r="M57" s="31"/>
      <c r="N57" s="31"/>
      <c r="O57" s="31"/>
      <c r="P57" s="31"/>
      <c r="Q57" s="31"/>
    </row>
    <row r="58" spans="2:17" x14ac:dyDescent="0.25">
      <c r="B58" s="31"/>
      <c r="C58" s="31"/>
      <c r="D58" s="31"/>
      <c r="E58" s="31"/>
      <c r="F58" s="31"/>
      <c r="G58" s="31"/>
      <c r="H58" s="31"/>
      <c r="I58" s="31"/>
      <c r="J58" s="31"/>
      <c r="K58" s="31"/>
      <c r="L58" s="31"/>
      <c r="M58" s="31"/>
      <c r="N58" s="31"/>
      <c r="O58" s="31"/>
      <c r="P58" s="31"/>
      <c r="Q58" s="31"/>
    </row>
    <row r="59" spans="2:17" x14ac:dyDescent="0.25">
      <c r="B59" s="31"/>
      <c r="C59" s="31"/>
      <c r="D59" s="31"/>
      <c r="E59" s="31"/>
      <c r="F59" s="31"/>
      <c r="G59" s="31"/>
      <c r="H59" s="31"/>
      <c r="I59" s="31"/>
      <c r="J59" s="31"/>
      <c r="K59" s="31"/>
      <c r="L59" s="31"/>
      <c r="M59" s="31"/>
      <c r="N59" s="31"/>
      <c r="O59" s="31"/>
      <c r="P59" s="31"/>
      <c r="Q59" s="31"/>
    </row>
    <row r="60" spans="2:17" x14ac:dyDescent="0.25">
      <c r="B60" s="31"/>
      <c r="C60" s="31"/>
      <c r="D60" s="31"/>
      <c r="E60" s="31"/>
      <c r="F60" s="31"/>
      <c r="G60" s="31"/>
      <c r="H60" s="31"/>
      <c r="I60" s="31"/>
      <c r="J60" s="31"/>
      <c r="K60" s="31"/>
      <c r="L60" s="31"/>
      <c r="M60" s="31"/>
      <c r="N60" s="31"/>
      <c r="O60" s="31"/>
      <c r="P60" s="31"/>
      <c r="Q60" s="31"/>
    </row>
  </sheetData>
  <mergeCells count="6">
    <mergeCell ref="B44:L45"/>
    <mergeCell ref="L1:M1"/>
    <mergeCell ref="C6:F6"/>
    <mergeCell ref="C13:F13"/>
    <mergeCell ref="I6:L6"/>
    <mergeCell ref="I13:L13"/>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count="2">
    <dataValidation type="decimal" allowBlank="1" showInputMessage="1" showErrorMessage="1" sqref="A42">
      <formula1>0</formula1>
      <formula2>#REF!</formula2>
    </dataValidation>
    <dataValidation type="list" allowBlank="1" showInputMessage="1" showErrorMessage="1" sqref="B1">
      <formula1>"Finished, Flag for Review, Incomplete"</formula1>
    </dataValidation>
  </dataValidations>
  <hyperlinks>
    <hyperlink ref="L1" location="'Point Grid'!A8" display="Return to Point Grid"/>
    <hyperlink ref="L1:M1" location="'Point Grid'!A1" display="Return to Point Gri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42"/>
  <sheetViews>
    <sheetView zoomScaleNormal="100" workbookViewId="0"/>
  </sheetViews>
  <sheetFormatPr defaultColWidth="9.140625" defaultRowHeight="15" x14ac:dyDescent="0.25"/>
  <cols>
    <col min="1" max="1" width="9.140625" style="24"/>
    <col min="2" max="2" width="16.85546875" style="24" customWidth="1"/>
    <col min="3" max="6" width="12.7109375" style="24" customWidth="1"/>
    <col min="7" max="9" width="11.42578125" style="24" customWidth="1"/>
    <col min="10" max="16384" width="9.140625" style="24"/>
  </cols>
  <sheetData>
    <row r="1" spans="1:13" ht="15.95" customHeight="1" x14ac:dyDescent="0.25">
      <c r="A1" s="7">
        <v>21</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Grid'!B:B,MATCH('21'!A1,'Point Grid'!A:A,0))</f>
        <v>2</v>
      </c>
      <c r="B4" s="33" t="s">
        <v>248</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67"/>
      <c r="C6" s="84" t="s">
        <v>255</v>
      </c>
      <c r="D6" s="84"/>
      <c r="E6" s="84"/>
      <c r="F6" s="84"/>
      <c r="G6" s="33"/>
      <c r="H6" s="33"/>
      <c r="I6" s="36"/>
      <c r="J6" s="31"/>
      <c r="K6" s="31"/>
      <c r="L6" s="31"/>
      <c r="M6" s="31"/>
    </row>
    <row r="7" spans="1:13" ht="15.95" customHeight="1" x14ac:dyDescent="0.25">
      <c r="A7" s="9"/>
      <c r="B7" s="67" t="s">
        <v>134</v>
      </c>
      <c r="C7" s="67" t="s">
        <v>251</v>
      </c>
      <c r="D7" s="67" t="s">
        <v>252</v>
      </c>
      <c r="E7" s="67" t="s">
        <v>253</v>
      </c>
      <c r="F7" s="67" t="s">
        <v>254</v>
      </c>
      <c r="G7" s="33"/>
      <c r="H7" s="33"/>
      <c r="I7" s="36"/>
      <c r="J7" s="31"/>
      <c r="K7" s="31"/>
      <c r="L7" s="31"/>
      <c r="M7" s="31"/>
    </row>
    <row r="8" spans="1:13" ht="15.95" customHeight="1" x14ac:dyDescent="0.25">
      <c r="A8" s="9"/>
      <c r="B8" s="43">
        <v>2010</v>
      </c>
      <c r="C8" s="70">
        <v>3500</v>
      </c>
      <c r="D8" s="70">
        <v>8120</v>
      </c>
      <c r="E8" s="70">
        <v>12180</v>
      </c>
      <c r="F8" s="70">
        <v>14616</v>
      </c>
      <c r="G8" s="33"/>
      <c r="H8" s="33"/>
      <c r="I8" s="36"/>
      <c r="J8" s="31"/>
      <c r="K8" s="31"/>
      <c r="L8" s="31"/>
      <c r="M8" s="31"/>
    </row>
    <row r="9" spans="1:13" ht="15.95" customHeight="1" x14ac:dyDescent="0.25">
      <c r="A9" s="9"/>
      <c r="B9" s="43">
        <v>2011</v>
      </c>
      <c r="C9" s="70">
        <v>3000</v>
      </c>
      <c r="D9" s="70">
        <v>6840</v>
      </c>
      <c r="E9" s="70">
        <v>10465</v>
      </c>
      <c r="F9" s="70"/>
      <c r="G9" s="33"/>
      <c r="H9" s="33"/>
      <c r="I9" s="36"/>
      <c r="J9" s="31"/>
      <c r="K9" s="31"/>
      <c r="L9" s="31"/>
      <c r="M9" s="31"/>
    </row>
    <row r="10" spans="1:13" ht="15.95" customHeight="1" x14ac:dyDescent="0.25">
      <c r="A10" s="9"/>
      <c r="B10" s="43">
        <v>2012</v>
      </c>
      <c r="C10" s="70">
        <v>3300</v>
      </c>
      <c r="D10" s="70">
        <v>7656</v>
      </c>
      <c r="E10" s="70"/>
      <c r="F10" s="70"/>
      <c r="G10" s="33"/>
      <c r="H10" s="33"/>
      <c r="I10" s="36"/>
      <c r="J10" s="31"/>
      <c r="K10" s="31"/>
      <c r="L10" s="31"/>
      <c r="M10" s="31"/>
    </row>
    <row r="11" spans="1:13" ht="15.95" customHeight="1" x14ac:dyDescent="0.25">
      <c r="A11" s="9"/>
      <c r="B11" s="43">
        <v>2013</v>
      </c>
      <c r="C11" s="70">
        <v>3250</v>
      </c>
      <c r="D11" s="70"/>
      <c r="E11" s="70"/>
      <c r="F11" s="70"/>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67"/>
      <c r="C13" s="84" t="s">
        <v>257</v>
      </c>
      <c r="D13" s="84"/>
      <c r="E13" s="84"/>
      <c r="F13" s="84"/>
      <c r="G13" s="33"/>
      <c r="H13" s="33"/>
      <c r="I13" s="36"/>
      <c r="J13" s="31"/>
      <c r="K13" s="31"/>
      <c r="L13" s="31"/>
      <c r="M13" s="31"/>
    </row>
    <row r="14" spans="1:13" ht="15.95" customHeight="1" x14ac:dyDescent="0.25">
      <c r="A14" s="9"/>
      <c r="B14" s="67" t="s">
        <v>134</v>
      </c>
      <c r="C14" s="67" t="s">
        <v>251</v>
      </c>
      <c r="D14" s="67" t="s">
        <v>252</v>
      </c>
      <c r="E14" s="67" t="s">
        <v>253</v>
      </c>
      <c r="F14" s="67" t="s">
        <v>254</v>
      </c>
      <c r="G14" s="33"/>
      <c r="H14" s="33"/>
      <c r="I14" s="36"/>
      <c r="J14" s="31"/>
      <c r="K14" s="31"/>
      <c r="L14" s="31"/>
      <c r="M14" s="31"/>
    </row>
    <row r="15" spans="1:13" ht="15.95" customHeight="1" x14ac:dyDescent="0.25">
      <c r="A15" s="9"/>
      <c r="B15" s="43">
        <v>2010</v>
      </c>
      <c r="C15" s="70">
        <v>2275</v>
      </c>
      <c r="D15" s="70">
        <v>5278</v>
      </c>
      <c r="E15" s="70">
        <v>7917</v>
      </c>
      <c r="F15" s="70">
        <v>9500</v>
      </c>
      <c r="G15" s="33"/>
      <c r="H15" s="33"/>
      <c r="I15" s="36"/>
      <c r="J15" s="31"/>
      <c r="K15" s="31"/>
      <c r="L15" s="31"/>
      <c r="M15" s="31"/>
    </row>
    <row r="16" spans="1:13" ht="15.95" customHeight="1" x14ac:dyDescent="0.25">
      <c r="A16" s="9"/>
      <c r="B16" s="43">
        <v>2011</v>
      </c>
      <c r="C16" s="70">
        <v>2100</v>
      </c>
      <c r="D16" s="70">
        <v>4788</v>
      </c>
      <c r="E16" s="70">
        <v>7326</v>
      </c>
      <c r="F16" s="70"/>
      <c r="G16" s="33"/>
      <c r="H16" s="33"/>
      <c r="I16" s="36"/>
      <c r="J16" s="31"/>
      <c r="K16" s="31"/>
      <c r="L16" s="31"/>
      <c r="M16" s="31"/>
    </row>
    <row r="17" spans="1:13" ht="15.95" customHeight="1" x14ac:dyDescent="0.25">
      <c r="A17" s="9"/>
      <c r="B17" s="43">
        <v>2012</v>
      </c>
      <c r="C17" s="70">
        <v>2475</v>
      </c>
      <c r="D17" s="70">
        <v>5742</v>
      </c>
      <c r="E17" s="70"/>
      <c r="F17" s="70"/>
      <c r="G17" s="33"/>
      <c r="H17" s="33"/>
      <c r="I17" s="36"/>
      <c r="J17" s="31"/>
      <c r="K17" s="31"/>
      <c r="L17" s="31"/>
      <c r="M17" s="31"/>
    </row>
    <row r="18" spans="1:13" ht="15.95" customHeight="1" x14ac:dyDescent="0.25">
      <c r="A18" s="28"/>
      <c r="B18" s="43">
        <v>2013</v>
      </c>
      <c r="C18" s="70">
        <v>2600</v>
      </c>
      <c r="D18" s="70"/>
      <c r="E18" s="70"/>
      <c r="F18" s="70"/>
      <c r="G18" s="33"/>
      <c r="H18" s="33"/>
      <c r="I18" s="36"/>
      <c r="J18" s="31"/>
      <c r="K18" s="31"/>
      <c r="L18" s="31"/>
      <c r="M18" s="31"/>
    </row>
    <row r="19" spans="1:13" ht="15.95" customHeight="1" x14ac:dyDescent="0.25">
      <c r="A19" s="26"/>
      <c r="B19" s="33"/>
      <c r="C19" s="33"/>
      <c r="D19" s="33"/>
      <c r="E19" s="33"/>
      <c r="F19" s="33"/>
      <c r="G19" s="33"/>
      <c r="H19" s="33"/>
      <c r="I19" s="36"/>
      <c r="J19" s="31"/>
      <c r="K19" s="31"/>
      <c r="L19" s="31"/>
      <c r="M19" s="31"/>
    </row>
    <row r="20" spans="1:13" ht="15.95" customHeight="1" x14ac:dyDescent="0.25">
      <c r="A20" s="26"/>
      <c r="B20" s="33" t="s">
        <v>256</v>
      </c>
      <c r="C20" s="33"/>
      <c r="D20" s="33"/>
      <c r="E20" s="33"/>
      <c r="F20" s="33"/>
      <c r="G20" s="33"/>
      <c r="H20" s="33"/>
      <c r="I20" s="36"/>
      <c r="J20" s="31"/>
      <c r="K20" s="31"/>
      <c r="L20" s="31"/>
      <c r="M20" s="31"/>
    </row>
    <row r="21" spans="1:13" ht="15.95" customHeight="1" x14ac:dyDescent="0.25">
      <c r="A21" s="29"/>
      <c r="B21" s="37"/>
      <c r="C21" s="37"/>
      <c r="D21" s="37"/>
      <c r="E21" s="37"/>
      <c r="F21" s="37"/>
      <c r="G21" s="37"/>
      <c r="H21" s="37"/>
      <c r="I21" s="38"/>
      <c r="J21" s="31"/>
      <c r="K21" s="31"/>
      <c r="L21" s="31"/>
      <c r="M21" s="31"/>
    </row>
    <row r="22" spans="1:13" ht="15.95" customHeight="1" x14ac:dyDescent="0.25">
      <c r="A22" s="26" t="s">
        <v>2</v>
      </c>
      <c r="B22" s="77" t="s">
        <v>249</v>
      </c>
      <c r="C22" s="77"/>
      <c r="D22" s="77"/>
      <c r="E22" s="77"/>
      <c r="F22" s="77"/>
      <c r="G22" s="77"/>
      <c r="H22" s="77"/>
      <c r="I22" s="38"/>
      <c r="J22" s="31"/>
      <c r="K22" s="31"/>
      <c r="L22" s="31"/>
      <c r="M22" s="31"/>
    </row>
    <row r="23" spans="1:13" ht="15.95" customHeight="1" thickBot="1" x14ac:dyDescent="0.3">
      <c r="A23" s="9">
        <f>INDEX('Point Grid'!$C$8:$I$31,MATCH($A$1,'Point Grid'!$A$8:$A$31,0),MATCH(A22,'Point Grid'!$C$7:$I$7,0))</f>
        <v>0.5</v>
      </c>
      <c r="B23" s="77"/>
      <c r="C23" s="77"/>
      <c r="D23" s="77"/>
      <c r="E23" s="77"/>
      <c r="F23" s="77"/>
      <c r="G23" s="77"/>
      <c r="H23" s="77"/>
      <c r="I23" s="38"/>
      <c r="J23" s="31"/>
      <c r="K23" s="31"/>
      <c r="L23" s="31"/>
      <c r="M23" s="31"/>
    </row>
    <row r="24" spans="1:13" ht="15.95" customHeight="1" thickBot="1" x14ac:dyDescent="0.3">
      <c r="A24" s="5"/>
      <c r="B24" s="37"/>
      <c r="C24" s="37"/>
      <c r="D24" s="37"/>
      <c r="E24" s="37"/>
      <c r="F24" s="37"/>
      <c r="G24" s="37"/>
      <c r="H24" s="37"/>
      <c r="I24" s="38"/>
      <c r="J24" s="31"/>
      <c r="K24" s="31"/>
      <c r="L24" s="31"/>
      <c r="M24" s="31"/>
    </row>
    <row r="25" spans="1:13" ht="15.95" customHeight="1" x14ac:dyDescent="0.25">
      <c r="A25" s="29"/>
      <c r="B25" s="37"/>
      <c r="C25" s="37"/>
      <c r="D25" s="37"/>
      <c r="E25" s="37"/>
      <c r="F25" s="37"/>
      <c r="G25" s="37"/>
      <c r="H25" s="37"/>
      <c r="I25" s="38"/>
      <c r="J25" s="31"/>
      <c r="K25" s="31"/>
      <c r="L25" s="31"/>
      <c r="M25" s="31"/>
    </row>
    <row r="26" spans="1:13" ht="15.95" customHeight="1" x14ac:dyDescent="0.25">
      <c r="A26" s="26" t="s">
        <v>3</v>
      </c>
      <c r="B26" s="77" t="s">
        <v>250</v>
      </c>
      <c r="C26" s="77"/>
      <c r="D26" s="77"/>
      <c r="E26" s="77"/>
      <c r="F26" s="77"/>
      <c r="G26" s="77"/>
      <c r="H26" s="77"/>
      <c r="I26" s="38"/>
      <c r="J26" s="31"/>
      <c r="K26" s="31"/>
      <c r="L26" s="31"/>
      <c r="M26" s="31"/>
    </row>
    <row r="27" spans="1:13" ht="15.95" customHeight="1" thickBot="1" x14ac:dyDescent="0.3">
      <c r="A27" s="9">
        <f>INDEX('Point Grid'!$C$8:$I$31,MATCH($A$1,'Point Grid'!$A$8:$A$31,0),MATCH(A26,'Point Grid'!$C$7:$I$7,0))</f>
        <v>1.5</v>
      </c>
      <c r="B27" s="77"/>
      <c r="C27" s="77"/>
      <c r="D27" s="77"/>
      <c r="E27" s="77"/>
      <c r="F27" s="77"/>
      <c r="G27" s="77"/>
      <c r="H27" s="77"/>
      <c r="I27" s="38"/>
      <c r="J27" s="31"/>
      <c r="K27" s="31"/>
      <c r="L27" s="31"/>
      <c r="M27" s="31"/>
    </row>
    <row r="28" spans="1:13" ht="15.95" customHeight="1" thickBot="1" x14ac:dyDescent="0.3">
      <c r="A28" s="5"/>
      <c r="B28" s="37"/>
      <c r="C28" s="37"/>
      <c r="D28" s="37"/>
      <c r="E28" s="37"/>
      <c r="F28" s="37"/>
      <c r="G28" s="37"/>
      <c r="H28" s="37"/>
      <c r="I28" s="38"/>
      <c r="J28" s="31"/>
      <c r="K28" s="31"/>
      <c r="L28" s="31"/>
      <c r="M28" s="31"/>
    </row>
    <row r="29" spans="1:13" ht="15.95" customHeight="1" thickBot="1" x14ac:dyDescent="0.3">
      <c r="A29" s="30"/>
      <c r="B29" s="39"/>
      <c r="C29" s="39"/>
      <c r="D29" s="39"/>
      <c r="E29" s="39"/>
      <c r="F29" s="39"/>
      <c r="G29" s="39"/>
      <c r="H29" s="39"/>
      <c r="I29" s="40"/>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row r="41" spans="2:13" x14ac:dyDescent="0.25">
      <c r="B41" s="31"/>
      <c r="C41" s="31"/>
      <c r="D41" s="31"/>
      <c r="E41" s="31"/>
      <c r="F41" s="31"/>
      <c r="G41" s="31"/>
      <c r="H41" s="31"/>
      <c r="I41" s="31"/>
      <c r="J41" s="31"/>
      <c r="K41" s="31"/>
      <c r="L41" s="31"/>
      <c r="M41" s="31"/>
    </row>
    <row r="42" spans="2:13" x14ac:dyDescent="0.25">
      <c r="B42" s="31"/>
      <c r="C42" s="31"/>
      <c r="D42" s="31"/>
      <c r="E42" s="31"/>
      <c r="F42" s="31"/>
      <c r="G42" s="31"/>
      <c r="H42" s="31"/>
      <c r="I42" s="31"/>
      <c r="J42" s="31"/>
      <c r="K42" s="31"/>
      <c r="L42" s="31"/>
      <c r="M42" s="31"/>
    </row>
  </sheetData>
  <mergeCells count="5">
    <mergeCell ref="B26:H27"/>
    <mergeCell ref="H1:I1"/>
    <mergeCell ref="B22:H23"/>
    <mergeCell ref="C6:F6"/>
    <mergeCell ref="C13:F13"/>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2">
    <dataValidation type="decimal" allowBlank="1" showInputMessage="1" showErrorMessage="1" sqref="A19:A20">
      <formula1>0</formula1>
      <formula2>#REF!</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31"/>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22</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Grid'!B:B,MATCH('22'!A1,'Point Grid'!A:A,0))</f>
        <v>1.75</v>
      </c>
      <c r="B4" s="33" t="s">
        <v>258</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33" t="s">
        <v>259</v>
      </c>
      <c r="C6" s="33"/>
      <c r="D6" s="33"/>
      <c r="E6" s="33"/>
      <c r="F6" s="33"/>
      <c r="G6" s="33"/>
      <c r="H6" s="33"/>
      <c r="I6" s="36"/>
      <c r="J6" s="31"/>
      <c r="K6" s="31"/>
      <c r="L6" s="31"/>
      <c r="M6" s="31"/>
    </row>
    <row r="7" spans="1:13" ht="15.95" customHeight="1" x14ac:dyDescent="0.25">
      <c r="A7" s="9"/>
      <c r="B7" s="33" t="s">
        <v>260</v>
      </c>
      <c r="C7" s="33"/>
      <c r="D7" s="33"/>
      <c r="E7" s="33"/>
      <c r="F7" s="33"/>
      <c r="G7" s="33"/>
      <c r="H7" s="33"/>
      <c r="I7" s="36"/>
      <c r="J7" s="31"/>
      <c r="K7" s="31"/>
      <c r="L7" s="31"/>
      <c r="M7" s="31"/>
    </row>
    <row r="8" spans="1:13" ht="15.95" customHeight="1" x14ac:dyDescent="0.25">
      <c r="A8" s="9"/>
      <c r="B8" s="33" t="s">
        <v>261</v>
      </c>
      <c r="C8" s="33"/>
      <c r="D8" s="33"/>
      <c r="E8" s="33"/>
      <c r="F8" s="33"/>
      <c r="G8" s="33"/>
      <c r="H8" s="33"/>
      <c r="I8" s="36"/>
      <c r="J8" s="31"/>
      <c r="K8" s="31"/>
      <c r="L8" s="31"/>
      <c r="M8" s="31"/>
    </row>
    <row r="9" spans="1:13" ht="15.95" customHeight="1" x14ac:dyDescent="0.25">
      <c r="A9" s="9"/>
      <c r="B9" s="33" t="s">
        <v>262</v>
      </c>
      <c r="C9" s="33"/>
      <c r="D9" s="33"/>
      <c r="E9" s="33"/>
      <c r="F9" s="33"/>
      <c r="G9" s="33"/>
      <c r="H9" s="33"/>
      <c r="I9" s="36"/>
      <c r="J9" s="31"/>
      <c r="K9" s="31"/>
      <c r="L9" s="31"/>
      <c r="M9" s="31"/>
    </row>
    <row r="10" spans="1:13" ht="15.95" customHeight="1" x14ac:dyDescent="0.25">
      <c r="A10" s="29"/>
      <c r="B10" s="37"/>
      <c r="C10" s="37"/>
      <c r="D10" s="37"/>
      <c r="E10" s="37"/>
      <c r="F10" s="37"/>
      <c r="G10" s="37"/>
      <c r="H10" s="37"/>
      <c r="I10" s="38"/>
      <c r="J10" s="31"/>
      <c r="K10" s="31"/>
      <c r="L10" s="31"/>
      <c r="M10" s="31"/>
    </row>
    <row r="11" spans="1:13" ht="15.95" customHeight="1" x14ac:dyDescent="0.25">
      <c r="A11" s="26" t="s">
        <v>2</v>
      </c>
      <c r="B11" s="77" t="s">
        <v>263</v>
      </c>
      <c r="C11" s="77"/>
      <c r="D11" s="77"/>
      <c r="E11" s="77"/>
      <c r="F11" s="77"/>
      <c r="G11" s="77"/>
      <c r="H11" s="77"/>
      <c r="I11" s="38"/>
      <c r="J11" s="31"/>
      <c r="K11" s="31"/>
      <c r="L11" s="31"/>
      <c r="M11" s="31"/>
    </row>
    <row r="12" spans="1:13" ht="15.95" customHeight="1" thickBot="1" x14ac:dyDescent="0.3">
      <c r="A12" s="9">
        <f>INDEX('Point Grid'!$C$8:$I$31,MATCH($A$1,'Point Grid'!$A$8:$A$31,0),MATCH(A11,'Point Grid'!$C$7:$I$7,0))</f>
        <v>1.25</v>
      </c>
      <c r="B12" s="77"/>
      <c r="C12" s="77"/>
      <c r="D12" s="77"/>
      <c r="E12" s="77"/>
      <c r="F12" s="77"/>
      <c r="G12" s="77"/>
      <c r="H12" s="77"/>
      <c r="I12" s="38"/>
      <c r="J12" s="31"/>
      <c r="K12" s="31"/>
      <c r="L12" s="31"/>
      <c r="M12" s="31"/>
    </row>
    <row r="13" spans="1:13" ht="15.95" customHeight="1" thickBot="1" x14ac:dyDescent="0.3">
      <c r="A13" s="5"/>
      <c r="B13" s="37"/>
      <c r="C13" s="37"/>
      <c r="D13" s="37"/>
      <c r="E13" s="37"/>
      <c r="F13" s="37"/>
      <c r="G13" s="37"/>
      <c r="H13" s="37"/>
      <c r="I13" s="38"/>
      <c r="J13" s="31"/>
      <c r="K13" s="31"/>
      <c r="L13" s="31"/>
      <c r="M13" s="31"/>
    </row>
    <row r="14" spans="1:13" ht="15.95" customHeight="1" x14ac:dyDescent="0.25">
      <c r="A14" s="29"/>
      <c r="B14" s="37"/>
      <c r="C14" s="37"/>
      <c r="D14" s="37"/>
      <c r="E14" s="37"/>
      <c r="F14" s="37"/>
      <c r="G14" s="37"/>
      <c r="H14" s="37"/>
      <c r="I14" s="38"/>
      <c r="J14" s="31"/>
      <c r="K14" s="31"/>
      <c r="L14" s="31"/>
      <c r="M14" s="31"/>
    </row>
    <row r="15" spans="1:13" ht="15.95" customHeight="1" x14ac:dyDescent="0.25">
      <c r="A15" s="26" t="s">
        <v>3</v>
      </c>
      <c r="B15" s="77" t="s">
        <v>294</v>
      </c>
      <c r="C15" s="77"/>
      <c r="D15" s="77"/>
      <c r="E15" s="77"/>
      <c r="F15" s="77"/>
      <c r="G15" s="77"/>
      <c r="H15" s="77"/>
      <c r="I15" s="38"/>
      <c r="J15" s="31"/>
      <c r="K15" s="31"/>
      <c r="L15" s="31"/>
      <c r="M15" s="31"/>
    </row>
    <row r="16" spans="1:13" ht="15.95" customHeight="1" thickBot="1" x14ac:dyDescent="0.3">
      <c r="A16" s="9">
        <f>INDEX('Point Grid'!$C$8:$I$31,MATCH($A$1,'Point Grid'!$A$8:$A$31,0),MATCH(A15,'Point Grid'!$C$7:$I$7,0))</f>
        <v>0.5</v>
      </c>
      <c r="B16" s="77"/>
      <c r="C16" s="77"/>
      <c r="D16" s="77"/>
      <c r="E16" s="77"/>
      <c r="F16" s="77"/>
      <c r="G16" s="77"/>
      <c r="H16" s="77"/>
      <c r="I16" s="38"/>
      <c r="J16" s="31"/>
      <c r="K16" s="31"/>
      <c r="L16" s="31"/>
      <c r="M16" s="31"/>
    </row>
    <row r="17" spans="1:13" ht="15.95" customHeight="1" thickBot="1" x14ac:dyDescent="0.3">
      <c r="A17" s="5"/>
      <c r="B17" s="37"/>
      <c r="C17" s="37"/>
      <c r="D17" s="37"/>
      <c r="E17" s="37"/>
      <c r="F17" s="37"/>
      <c r="G17" s="37"/>
      <c r="H17" s="37"/>
      <c r="I17" s="38"/>
      <c r="J17" s="31"/>
      <c r="K17" s="31"/>
      <c r="L17" s="31"/>
      <c r="M17" s="31"/>
    </row>
    <row r="18" spans="1:13" ht="15.95" customHeight="1" thickBot="1" x14ac:dyDescent="0.3">
      <c r="A18" s="30"/>
      <c r="B18" s="39"/>
      <c r="C18" s="39"/>
      <c r="D18" s="39"/>
      <c r="E18" s="39"/>
      <c r="F18" s="39"/>
      <c r="G18" s="39"/>
      <c r="H18" s="39"/>
      <c r="I18" s="40"/>
      <c r="J18" s="31"/>
      <c r="K18" s="31"/>
      <c r="L18" s="31"/>
      <c r="M18" s="31"/>
    </row>
    <row r="19" spans="1:13" x14ac:dyDescent="0.25">
      <c r="B19" s="31"/>
      <c r="C19" s="31"/>
      <c r="D19" s="31"/>
      <c r="E19" s="31"/>
      <c r="F19" s="31"/>
      <c r="G19" s="31"/>
      <c r="H19" s="31"/>
      <c r="I19" s="31"/>
      <c r="J19" s="31"/>
      <c r="K19" s="31"/>
      <c r="L19" s="31"/>
      <c r="M19" s="31"/>
    </row>
    <row r="20" spans="1:13" x14ac:dyDescent="0.25">
      <c r="B20" s="31"/>
      <c r="C20" s="31"/>
      <c r="D20" s="31"/>
      <c r="E20" s="31"/>
      <c r="F20" s="31"/>
      <c r="G20" s="31"/>
      <c r="H20" s="31"/>
      <c r="I20" s="31"/>
      <c r="J20" s="31"/>
      <c r="K20" s="31"/>
      <c r="L20" s="31"/>
      <c r="M20" s="31"/>
    </row>
    <row r="21" spans="1:13" x14ac:dyDescent="0.25">
      <c r="B21" s="31"/>
      <c r="C21" s="31"/>
      <c r="D21" s="31"/>
      <c r="E21" s="31"/>
      <c r="F21" s="31"/>
      <c r="G21" s="31"/>
      <c r="H21" s="31"/>
      <c r="I21" s="31"/>
      <c r="J21" s="31"/>
      <c r="K21" s="31"/>
      <c r="L21" s="31"/>
      <c r="M21" s="31"/>
    </row>
    <row r="22" spans="1:13" x14ac:dyDescent="0.25">
      <c r="B22" s="31"/>
      <c r="C22" s="31"/>
      <c r="D22" s="31"/>
      <c r="E22" s="31"/>
      <c r="F22" s="31"/>
      <c r="G22" s="31"/>
      <c r="H22" s="31"/>
      <c r="I22" s="31"/>
      <c r="J22" s="31"/>
      <c r="K22" s="31"/>
      <c r="L22" s="31"/>
      <c r="M22" s="31"/>
    </row>
    <row r="23" spans="1:13" x14ac:dyDescent="0.25">
      <c r="B23" s="31"/>
      <c r="C23" s="31"/>
      <c r="D23" s="31"/>
      <c r="E23" s="31"/>
      <c r="F23" s="31"/>
      <c r="G23" s="31"/>
      <c r="H23" s="31"/>
      <c r="I23" s="31"/>
      <c r="J23" s="31"/>
      <c r="K23" s="31"/>
      <c r="L23" s="31"/>
      <c r="M23" s="31"/>
    </row>
    <row r="24" spans="1:13" x14ac:dyDescent="0.25">
      <c r="B24" s="31"/>
      <c r="C24" s="31"/>
      <c r="D24" s="31"/>
      <c r="E24" s="31"/>
      <c r="F24" s="31"/>
      <c r="G24" s="31"/>
      <c r="H24" s="31"/>
      <c r="I24" s="31"/>
      <c r="J24" s="31"/>
      <c r="K24" s="31"/>
      <c r="L24" s="31"/>
      <c r="M24" s="31"/>
    </row>
    <row r="25" spans="1:13" x14ac:dyDescent="0.25">
      <c r="B25" s="31"/>
      <c r="C25" s="31"/>
      <c r="D25" s="31"/>
      <c r="E25" s="31"/>
      <c r="F25" s="31"/>
      <c r="G25" s="31"/>
      <c r="H25" s="31"/>
      <c r="I25" s="31"/>
      <c r="J25" s="31"/>
      <c r="K25" s="31"/>
      <c r="L25" s="31"/>
      <c r="M25" s="31"/>
    </row>
    <row r="26" spans="1:13" x14ac:dyDescent="0.25">
      <c r="B26" s="31"/>
      <c r="C26" s="31"/>
      <c r="D26" s="31"/>
      <c r="E26" s="31"/>
      <c r="F26" s="31"/>
      <c r="G26" s="31"/>
      <c r="H26" s="31"/>
      <c r="I26" s="31"/>
      <c r="J26" s="31"/>
      <c r="K26" s="31"/>
      <c r="L26" s="31"/>
      <c r="M26" s="31"/>
    </row>
    <row r="27" spans="1:13" x14ac:dyDescent="0.25">
      <c r="B27" s="31"/>
      <c r="C27" s="31"/>
      <c r="D27" s="31"/>
      <c r="E27" s="31"/>
      <c r="F27" s="31"/>
      <c r="G27" s="31"/>
      <c r="H27" s="31"/>
      <c r="I27" s="31"/>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sheetData>
  <mergeCells count="3">
    <mergeCell ref="H1:I1"/>
    <mergeCell ref="B11:H12"/>
    <mergeCell ref="B15:H16"/>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51"/>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9" width="11.42578125" style="24" customWidth="1"/>
    <col min="10" max="16384" width="9.140625" style="24"/>
  </cols>
  <sheetData>
    <row r="1" spans="1:13" ht="15.95" customHeight="1" x14ac:dyDescent="0.25">
      <c r="A1" s="7">
        <v>23</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Grid'!B:B,MATCH('23'!A1,'Point Grid'!A:A,0))</f>
        <v>3.75</v>
      </c>
      <c r="B4" s="33" t="s">
        <v>298</v>
      </c>
      <c r="C4" s="33"/>
      <c r="D4" s="33"/>
      <c r="E4" s="33"/>
      <c r="F4" s="33"/>
      <c r="G4" s="33"/>
      <c r="H4" s="33"/>
      <c r="I4" s="36"/>
      <c r="J4" s="31"/>
      <c r="K4" s="31"/>
      <c r="L4" s="31"/>
      <c r="M4" s="31"/>
    </row>
    <row r="5" spans="1:13" ht="15.95" customHeight="1" x14ac:dyDescent="0.25">
      <c r="A5" s="9"/>
      <c r="B5" s="33"/>
      <c r="C5" s="33"/>
      <c r="D5" s="33"/>
      <c r="E5" s="33"/>
      <c r="F5" s="33"/>
      <c r="G5" s="33"/>
      <c r="H5" s="33"/>
      <c r="I5" s="36"/>
      <c r="J5" s="31"/>
      <c r="K5" s="31"/>
      <c r="L5" s="31"/>
      <c r="M5" s="31"/>
    </row>
    <row r="6" spans="1:13" ht="15.95" customHeight="1" x14ac:dyDescent="0.25">
      <c r="A6" s="9"/>
      <c r="B6" s="67"/>
      <c r="C6" s="84" t="s">
        <v>225</v>
      </c>
      <c r="D6" s="84"/>
      <c r="E6" s="84"/>
      <c r="F6" s="84"/>
      <c r="G6" s="33"/>
      <c r="H6" s="33"/>
      <c r="I6" s="36"/>
      <c r="J6" s="31"/>
      <c r="K6" s="31"/>
      <c r="L6" s="31"/>
      <c r="M6" s="31"/>
    </row>
    <row r="7" spans="1:13" ht="15.95" customHeight="1" x14ac:dyDescent="0.25">
      <c r="A7" s="9"/>
      <c r="B7" s="67" t="s">
        <v>134</v>
      </c>
      <c r="C7" s="67">
        <v>12</v>
      </c>
      <c r="D7" s="67">
        <v>24</v>
      </c>
      <c r="E7" s="67">
        <v>36</v>
      </c>
      <c r="F7" s="67">
        <v>48</v>
      </c>
      <c r="G7" s="33"/>
      <c r="H7" s="33"/>
      <c r="I7" s="36"/>
      <c r="J7" s="31"/>
      <c r="K7" s="31"/>
      <c r="L7" s="31"/>
      <c r="M7" s="31"/>
    </row>
    <row r="8" spans="1:13" ht="15.95" customHeight="1" x14ac:dyDescent="0.25">
      <c r="A8" s="9"/>
      <c r="B8" s="43">
        <v>2010</v>
      </c>
      <c r="C8" s="70">
        <v>198</v>
      </c>
      <c r="D8" s="70">
        <v>285</v>
      </c>
      <c r="E8" s="70">
        <v>325</v>
      </c>
      <c r="F8" s="70">
        <v>347</v>
      </c>
      <c r="G8" s="33"/>
      <c r="H8" s="33"/>
      <c r="I8" s="36"/>
      <c r="J8" s="31"/>
      <c r="K8" s="31"/>
      <c r="L8" s="31"/>
      <c r="M8" s="31"/>
    </row>
    <row r="9" spans="1:13" ht="15.95" customHeight="1" x14ac:dyDescent="0.25">
      <c r="A9" s="9"/>
      <c r="B9" s="43">
        <v>2011</v>
      </c>
      <c r="C9" s="70">
        <v>1220</v>
      </c>
      <c r="D9" s="70">
        <v>1763</v>
      </c>
      <c r="E9" s="70">
        <v>2044</v>
      </c>
      <c r="F9" s="70"/>
      <c r="G9" s="33"/>
      <c r="H9" s="33"/>
      <c r="I9" s="36"/>
      <c r="J9" s="31"/>
      <c r="K9" s="31"/>
      <c r="L9" s="31"/>
      <c r="M9" s="31"/>
    </row>
    <row r="10" spans="1:13" ht="15.95" customHeight="1" x14ac:dyDescent="0.25">
      <c r="A10" s="9"/>
      <c r="B10" s="43">
        <v>2012</v>
      </c>
      <c r="C10" s="70">
        <v>13000</v>
      </c>
      <c r="D10" s="70">
        <v>18750</v>
      </c>
      <c r="E10" s="70"/>
      <c r="F10" s="70"/>
      <c r="G10" s="33"/>
      <c r="H10" s="33"/>
      <c r="I10" s="36"/>
      <c r="J10" s="31"/>
      <c r="K10" s="31"/>
      <c r="L10" s="31"/>
      <c r="M10" s="31"/>
    </row>
    <row r="11" spans="1:13" ht="15.95" customHeight="1" x14ac:dyDescent="0.25">
      <c r="A11" s="9"/>
      <c r="B11" s="43">
        <v>2013</v>
      </c>
      <c r="C11" s="70">
        <v>11060</v>
      </c>
      <c r="D11" s="70"/>
      <c r="E11" s="70"/>
      <c r="F11" s="70"/>
      <c r="G11" s="33"/>
      <c r="H11" s="33"/>
      <c r="I11" s="36"/>
      <c r="J11" s="31"/>
      <c r="K11" s="31"/>
      <c r="L11" s="31"/>
      <c r="M11" s="31"/>
    </row>
    <row r="12" spans="1:13" ht="15.95" customHeight="1" x14ac:dyDescent="0.25">
      <c r="A12" s="9"/>
      <c r="B12" s="33"/>
      <c r="C12" s="33"/>
      <c r="D12" s="33"/>
      <c r="E12" s="33"/>
      <c r="F12" s="33"/>
      <c r="G12" s="33"/>
      <c r="H12" s="33"/>
      <c r="I12" s="36"/>
      <c r="J12" s="31"/>
      <c r="K12" s="31"/>
      <c r="L12" s="31"/>
      <c r="M12" s="31"/>
    </row>
    <row r="13" spans="1:13" ht="15.95" customHeight="1" x14ac:dyDescent="0.25">
      <c r="A13" s="9"/>
      <c r="B13" s="67" t="s">
        <v>270</v>
      </c>
      <c r="C13" s="67" t="s">
        <v>271</v>
      </c>
      <c r="D13" s="33"/>
      <c r="E13" s="33"/>
      <c r="F13" s="33"/>
      <c r="G13" s="33"/>
      <c r="H13" s="33"/>
      <c r="I13" s="36"/>
      <c r="J13" s="31"/>
      <c r="K13" s="31"/>
      <c r="L13" s="31"/>
      <c r="M13" s="31"/>
    </row>
    <row r="14" spans="1:13" ht="15.95" customHeight="1" x14ac:dyDescent="0.25">
      <c r="A14" s="9"/>
      <c r="B14" s="43">
        <v>2010</v>
      </c>
      <c r="C14" s="70">
        <v>23</v>
      </c>
      <c r="D14" s="33"/>
      <c r="E14" s="33"/>
      <c r="F14" s="33"/>
      <c r="G14" s="33"/>
      <c r="H14" s="33"/>
      <c r="I14" s="36"/>
      <c r="J14" s="31"/>
      <c r="K14" s="31"/>
      <c r="L14" s="31"/>
      <c r="M14" s="31"/>
    </row>
    <row r="15" spans="1:13" ht="15.95" customHeight="1" x14ac:dyDescent="0.25">
      <c r="A15" s="9"/>
      <c r="B15" s="43">
        <v>2011</v>
      </c>
      <c r="C15" s="70">
        <v>59</v>
      </c>
      <c r="D15" s="33"/>
      <c r="E15" s="33"/>
      <c r="F15" s="33"/>
      <c r="G15" s="33"/>
      <c r="H15" s="33"/>
      <c r="I15" s="36"/>
      <c r="J15" s="31"/>
      <c r="K15" s="31"/>
      <c r="L15" s="31"/>
      <c r="M15" s="31"/>
    </row>
    <row r="16" spans="1:13" ht="15.95" customHeight="1" x14ac:dyDescent="0.25">
      <c r="A16" s="9"/>
      <c r="B16" s="43">
        <v>2012</v>
      </c>
      <c r="C16" s="70">
        <v>814</v>
      </c>
      <c r="D16" s="33"/>
      <c r="E16" s="33"/>
      <c r="F16" s="33"/>
      <c r="G16" s="33"/>
      <c r="H16" s="33"/>
      <c r="I16" s="36"/>
      <c r="J16" s="31"/>
      <c r="K16" s="31"/>
      <c r="L16" s="31"/>
      <c r="M16" s="31"/>
    </row>
    <row r="17" spans="1:13" ht="15.95" customHeight="1" x14ac:dyDescent="0.25">
      <c r="A17" s="9"/>
      <c r="B17" s="43">
        <v>2013</v>
      </c>
      <c r="C17" s="70">
        <v>688</v>
      </c>
      <c r="D17" s="33"/>
      <c r="E17" s="33"/>
      <c r="F17" s="33"/>
      <c r="G17" s="33"/>
      <c r="H17" s="33"/>
      <c r="I17" s="36"/>
      <c r="J17" s="31"/>
      <c r="K17" s="31"/>
      <c r="L17" s="31"/>
      <c r="M17" s="31"/>
    </row>
    <row r="18" spans="1:13" ht="15.95" customHeight="1" x14ac:dyDescent="0.25">
      <c r="A18" s="9"/>
      <c r="B18" s="43"/>
      <c r="C18" s="70"/>
      <c r="D18" s="33"/>
      <c r="E18" s="33"/>
      <c r="F18" s="33"/>
      <c r="G18" s="33"/>
      <c r="H18" s="33"/>
      <c r="I18" s="36"/>
      <c r="J18" s="31"/>
      <c r="K18" s="31"/>
      <c r="L18" s="31"/>
      <c r="M18" s="31"/>
    </row>
    <row r="19" spans="1:13" ht="15.95" customHeight="1" x14ac:dyDescent="0.25">
      <c r="A19" s="9"/>
      <c r="B19" s="47" t="s">
        <v>272</v>
      </c>
      <c r="C19" s="70"/>
      <c r="D19" s="33"/>
      <c r="E19" s="33"/>
      <c r="F19" s="33"/>
      <c r="G19" s="33"/>
      <c r="H19" s="33"/>
      <c r="I19" s="36"/>
      <c r="J19" s="31"/>
      <c r="K19" s="31"/>
      <c r="L19" s="31"/>
      <c r="M19" s="31"/>
    </row>
    <row r="20" spans="1:13" ht="15.95" customHeight="1" x14ac:dyDescent="0.25">
      <c r="A20" s="9"/>
      <c r="B20" s="47" t="s">
        <v>273</v>
      </c>
      <c r="C20" s="70"/>
      <c r="D20" s="33"/>
      <c r="E20" s="33"/>
      <c r="F20" s="33"/>
      <c r="G20" s="33"/>
      <c r="H20" s="33"/>
      <c r="I20" s="36"/>
      <c r="J20" s="31"/>
      <c r="K20" s="31"/>
      <c r="L20" s="31"/>
      <c r="M20" s="31"/>
    </row>
    <row r="21" spans="1:13" ht="15.95" customHeight="1" x14ac:dyDescent="0.25">
      <c r="A21" s="28"/>
      <c r="B21" s="47" t="s">
        <v>274</v>
      </c>
      <c r="C21" s="33"/>
      <c r="D21" s="33"/>
      <c r="E21" s="33"/>
      <c r="F21" s="33"/>
      <c r="G21" s="33"/>
      <c r="H21" s="33"/>
      <c r="I21" s="36"/>
      <c r="J21" s="31"/>
      <c r="K21" s="31"/>
      <c r="L21" s="31"/>
      <c r="M21" s="31"/>
    </row>
    <row r="22" spans="1:13" ht="15.95" customHeight="1" x14ac:dyDescent="0.25">
      <c r="A22" s="29"/>
      <c r="B22" s="37"/>
      <c r="C22" s="37"/>
      <c r="D22" s="37"/>
      <c r="E22" s="37"/>
      <c r="F22" s="37"/>
      <c r="G22" s="37"/>
      <c r="H22" s="37"/>
      <c r="I22" s="38"/>
      <c r="J22" s="31"/>
      <c r="K22" s="31"/>
      <c r="L22" s="31"/>
      <c r="M22" s="31"/>
    </row>
    <row r="23" spans="1:13" ht="15.95" customHeight="1" x14ac:dyDescent="0.25">
      <c r="A23" s="26" t="s">
        <v>2</v>
      </c>
      <c r="B23" s="77" t="s">
        <v>269</v>
      </c>
      <c r="C23" s="77"/>
      <c r="D23" s="77"/>
      <c r="E23" s="77"/>
      <c r="F23" s="77"/>
      <c r="G23" s="77"/>
      <c r="H23" s="77"/>
      <c r="I23" s="38"/>
      <c r="J23" s="31"/>
      <c r="K23" s="31"/>
      <c r="L23" s="31"/>
      <c r="M23" s="31"/>
    </row>
    <row r="24" spans="1:13" ht="15.95" customHeight="1" thickBot="1" x14ac:dyDescent="0.3">
      <c r="A24" s="9">
        <f>INDEX('Point Grid'!$C$8:$I$31,MATCH($A$1,'Point Grid'!$A$8:$A$31,0),MATCH(A23,'Point Grid'!$C$7:$I$7,0))</f>
        <v>1.25</v>
      </c>
      <c r="B24" s="77"/>
      <c r="C24" s="77"/>
      <c r="D24" s="77"/>
      <c r="E24" s="77"/>
      <c r="F24" s="77"/>
      <c r="G24" s="77"/>
      <c r="H24" s="77"/>
      <c r="I24" s="38"/>
      <c r="J24" s="31"/>
      <c r="K24" s="31"/>
      <c r="L24" s="31"/>
      <c r="M24" s="31"/>
    </row>
    <row r="25" spans="1:13" ht="15.95" customHeight="1" thickBot="1" x14ac:dyDescent="0.3">
      <c r="A25" s="5"/>
      <c r="B25" s="37"/>
      <c r="C25" s="37"/>
      <c r="D25" s="37"/>
      <c r="E25" s="37"/>
      <c r="F25" s="37"/>
      <c r="G25" s="37"/>
      <c r="H25" s="37"/>
      <c r="I25" s="38"/>
      <c r="J25" s="31"/>
      <c r="K25" s="31"/>
      <c r="L25" s="31"/>
      <c r="M25" s="31"/>
    </row>
    <row r="26" spans="1:13" ht="15.95" customHeight="1" x14ac:dyDescent="0.25">
      <c r="A26" s="29"/>
      <c r="B26" s="37"/>
      <c r="C26" s="37"/>
      <c r="D26" s="37"/>
      <c r="E26" s="37"/>
      <c r="F26" s="37"/>
      <c r="G26" s="37"/>
      <c r="H26" s="37"/>
      <c r="I26" s="38"/>
      <c r="J26" s="31"/>
      <c r="K26" s="31"/>
      <c r="L26" s="31"/>
      <c r="M26" s="31"/>
    </row>
    <row r="27" spans="1:13" ht="15.95" customHeight="1" x14ac:dyDescent="0.25">
      <c r="A27" s="26" t="s">
        <v>3</v>
      </c>
      <c r="B27" s="77" t="s">
        <v>295</v>
      </c>
      <c r="C27" s="77"/>
      <c r="D27" s="77"/>
      <c r="E27" s="77"/>
      <c r="F27" s="77"/>
      <c r="G27" s="77"/>
      <c r="H27" s="77"/>
      <c r="I27" s="38"/>
      <c r="J27" s="31"/>
      <c r="K27" s="31"/>
      <c r="L27" s="31"/>
      <c r="M27" s="31"/>
    </row>
    <row r="28" spans="1:13" ht="15.95" customHeight="1" thickBot="1" x14ac:dyDescent="0.3">
      <c r="A28" s="9">
        <f>INDEX('Point Grid'!$C$8:$I$31,MATCH($A$1,'Point Grid'!$A$8:$A$31,0),MATCH(A27,'Point Grid'!$C$7:$I$7,0))</f>
        <v>1.25</v>
      </c>
      <c r="B28" s="77"/>
      <c r="C28" s="77"/>
      <c r="D28" s="77"/>
      <c r="E28" s="77"/>
      <c r="F28" s="77"/>
      <c r="G28" s="77"/>
      <c r="H28" s="77"/>
      <c r="I28" s="38"/>
      <c r="J28" s="31"/>
      <c r="K28" s="31"/>
      <c r="L28" s="31"/>
      <c r="M28" s="31"/>
    </row>
    <row r="29" spans="1:13" ht="15.95" customHeight="1" thickBot="1" x14ac:dyDescent="0.3">
      <c r="A29" s="5"/>
      <c r="B29" s="37"/>
      <c r="C29" s="37"/>
      <c r="D29" s="37"/>
      <c r="E29" s="37"/>
      <c r="F29" s="37"/>
      <c r="G29" s="37"/>
      <c r="H29" s="37"/>
      <c r="I29" s="38"/>
      <c r="J29" s="31"/>
      <c r="K29" s="31"/>
      <c r="L29" s="31"/>
      <c r="M29" s="31"/>
    </row>
    <row r="30" spans="1:13" ht="15.95" customHeight="1" x14ac:dyDescent="0.25">
      <c r="A30" s="29"/>
      <c r="B30" s="37"/>
      <c r="C30" s="37"/>
      <c r="D30" s="37"/>
      <c r="E30" s="37"/>
      <c r="F30" s="37"/>
      <c r="G30" s="37"/>
      <c r="H30" s="37"/>
      <c r="I30" s="38"/>
      <c r="J30" s="31"/>
      <c r="K30" s="31"/>
      <c r="L30" s="31"/>
      <c r="M30" s="31"/>
    </row>
    <row r="31" spans="1:13" ht="15.95" customHeight="1" x14ac:dyDescent="0.25">
      <c r="A31" s="26" t="s">
        <v>4</v>
      </c>
      <c r="B31" s="77" t="s">
        <v>296</v>
      </c>
      <c r="C31" s="77"/>
      <c r="D31" s="77"/>
      <c r="E31" s="77"/>
      <c r="F31" s="77"/>
      <c r="G31" s="77"/>
      <c r="H31" s="77"/>
      <c r="I31" s="38"/>
      <c r="J31" s="31"/>
      <c r="K31" s="31"/>
      <c r="L31" s="31"/>
      <c r="M31" s="31"/>
    </row>
    <row r="32" spans="1:13" ht="15.95" customHeight="1" thickBot="1" x14ac:dyDescent="0.3">
      <c r="A32" s="9">
        <f>INDEX('Point Grid'!$C$8:$I$31,MATCH($A$1,'Point Grid'!$A$8:$A$31,0),MATCH(A31,'Point Grid'!$C$7:$I$7,0))</f>
        <v>0.75</v>
      </c>
      <c r="B32" s="77"/>
      <c r="C32" s="77"/>
      <c r="D32" s="77"/>
      <c r="E32" s="77"/>
      <c r="F32" s="77"/>
      <c r="G32" s="77"/>
      <c r="H32" s="77"/>
      <c r="I32" s="38"/>
      <c r="J32" s="31"/>
      <c r="K32" s="31"/>
      <c r="L32" s="31"/>
      <c r="M32" s="31"/>
    </row>
    <row r="33" spans="1:13" ht="15.95" customHeight="1" thickBot="1" x14ac:dyDescent="0.3">
      <c r="A33" s="5"/>
      <c r="B33" s="37"/>
      <c r="C33" s="37"/>
      <c r="D33" s="37"/>
      <c r="E33" s="37"/>
      <c r="F33" s="37"/>
      <c r="G33" s="37"/>
      <c r="H33" s="37"/>
      <c r="I33" s="38"/>
      <c r="J33" s="31"/>
      <c r="K33" s="31"/>
      <c r="L33" s="31"/>
      <c r="M33" s="31"/>
    </row>
    <row r="34" spans="1:13" ht="15.95" customHeight="1" x14ac:dyDescent="0.25">
      <c r="A34" s="29"/>
      <c r="B34" s="37"/>
      <c r="C34" s="37"/>
      <c r="D34" s="37"/>
      <c r="E34" s="37"/>
      <c r="F34" s="37"/>
      <c r="G34" s="37"/>
      <c r="H34" s="37"/>
      <c r="I34" s="38"/>
      <c r="J34" s="31"/>
      <c r="K34" s="31"/>
      <c r="L34" s="31"/>
      <c r="M34" s="31"/>
    </row>
    <row r="35" spans="1:13" ht="15.95" customHeight="1" x14ac:dyDescent="0.25">
      <c r="A35" s="26" t="s">
        <v>5</v>
      </c>
      <c r="B35" s="77" t="s">
        <v>297</v>
      </c>
      <c r="C35" s="77"/>
      <c r="D35" s="77"/>
      <c r="E35" s="77"/>
      <c r="F35" s="77"/>
      <c r="G35" s="77"/>
      <c r="H35" s="77"/>
      <c r="I35" s="38"/>
      <c r="J35" s="31"/>
      <c r="K35" s="31"/>
      <c r="L35" s="31"/>
      <c r="M35" s="31"/>
    </row>
    <row r="36" spans="1:13" ht="15.95" customHeight="1" thickBot="1" x14ac:dyDescent="0.3">
      <c r="A36" s="9">
        <f>INDEX('Point Grid'!$C$8:$I$31,MATCH($A$1,'Point Grid'!$A$8:$A$31,0),MATCH(A35,'Point Grid'!$C$7:$I$7,0))</f>
        <v>0.5</v>
      </c>
      <c r="B36" s="77"/>
      <c r="C36" s="77"/>
      <c r="D36" s="77"/>
      <c r="E36" s="77"/>
      <c r="F36" s="77"/>
      <c r="G36" s="77"/>
      <c r="H36" s="77"/>
      <c r="I36" s="38"/>
      <c r="J36" s="31"/>
      <c r="K36" s="31"/>
      <c r="L36" s="31"/>
      <c r="M36" s="31"/>
    </row>
    <row r="37" spans="1:13" ht="15.95" customHeight="1" thickBot="1" x14ac:dyDescent="0.3">
      <c r="A37" s="5"/>
      <c r="B37" s="37"/>
      <c r="C37" s="37"/>
      <c r="D37" s="37"/>
      <c r="E37" s="37"/>
      <c r="F37" s="37"/>
      <c r="G37" s="37"/>
      <c r="H37" s="37"/>
      <c r="I37" s="38"/>
      <c r="J37" s="31"/>
      <c r="K37" s="31"/>
      <c r="L37" s="31"/>
      <c r="M37" s="31"/>
    </row>
    <row r="38" spans="1:13" ht="15.95" customHeight="1" thickBot="1" x14ac:dyDescent="0.3">
      <c r="A38" s="30"/>
      <c r="B38" s="39"/>
      <c r="C38" s="39"/>
      <c r="D38" s="39"/>
      <c r="E38" s="39"/>
      <c r="F38" s="39"/>
      <c r="G38" s="39"/>
      <c r="H38" s="39"/>
      <c r="I38" s="40"/>
      <c r="J38" s="31"/>
      <c r="K38" s="31"/>
      <c r="L38" s="31"/>
      <c r="M38" s="31"/>
    </row>
    <row r="39" spans="1:13" x14ac:dyDescent="0.25">
      <c r="B39" s="31"/>
      <c r="C39" s="31"/>
      <c r="D39" s="31"/>
      <c r="E39" s="31"/>
      <c r="F39" s="31"/>
      <c r="G39" s="31"/>
      <c r="H39" s="31"/>
      <c r="I39" s="31"/>
      <c r="J39" s="31"/>
      <c r="K39" s="31"/>
      <c r="L39" s="31"/>
      <c r="M39" s="31"/>
    </row>
    <row r="40" spans="1:13" x14ac:dyDescent="0.25">
      <c r="B40" s="31"/>
      <c r="C40" s="31"/>
      <c r="D40" s="31"/>
      <c r="E40" s="31"/>
      <c r="F40" s="31"/>
      <c r="G40" s="31"/>
      <c r="H40" s="31"/>
      <c r="I40" s="31"/>
      <c r="J40" s="31"/>
      <c r="K40" s="31"/>
      <c r="L40" s="31"/>
      <c r="M40" s="31"/>
    </row>
    <row r="41" spans="1:13" x14ac:dyDescent="0.25">
      <c r="B41" s="31"/>
      <c r="C41" s="31"/>
      <c r="D41" s="31"/>
      <c r="E41" s="31"/>
      <c r="F41" s="31"/>
      <c r="G41" s="31"/>
      <c r="H41" s="31"/>
      <c r="I41" s="31"/>
      <c r="J41" s="31"/>
      <c r="K41" s="31"/>
      <c r="L41" s="31"/>
      <c r="M41" s="31"/>
    </row>
    <row r="42" spans="1:13" x14ac:dyDescent="0.25">
      <c r="B42" s="31"/>
      <c r="C42" s="31"/>
      <c r="D42" s="31"/>
      <c r="E42" s="31"/>
      <c r="F42" s="31"/>
      <c r="G42" s="31"/>
      <c r="H42" s="31"/>
      <c r="I42" s="31"/>
      <c r="J42" s="31"/>
      <c r="K42" s="31"/>
      <c r="L42" s="31"/>
      <c r="M42" s="31"/>
    </row>
    <row r="43" spans="1:13" x14ac:dyDescent="0.25">
      <c r="B43" s="31"/>
      <c r="C43" s="31"/>
      <c r="D43" s="31"/>
      <c r="E43" s="31"/>
      <c r="F43" s="31"/>
      <c r="G43" s="31"/>
      <c r="H43" s="31"/>
      <c r="I43" s="31"/>
      <c r="J43" s="31"/>
      <c r="K43" s="31"/>
      <c r="L43" s="31"/>
      <c r="M43" s="31"/>
    </row>
    <row r="44" spans="1:13" x14ac:dyDescent="0.25">
      <c r="B44" s="31"/>
      <c r="C44" s="31"/>
      <c r="D44" s="31"/>
      <c r="E44" s="31"/>
      <c r="F44" s="31"/>
      <c r="G44" s="31"/>
      <c r="H44" s="31"/>
      <c r="I44" s="31"/>
      <c r="J44" s="31"/>
      <c r="K44" s="31"/>
      <c r="L44" s="31"/>
      <c r="M44" s="31"/>
    </row>
    <row r="45" spans="1:13" x14ac:dyDescent="0.25">
      <c r="B45" s="31"/>
      <c r="C45" s="31"/>
      <c r="D45" s="31"/>
      <c r="E45" s="31"/>
      <c r="F45" s="31"/>
      <c r="G45" s="31"/>
      <c r="H45" s="31"/>
      <c r="I45" s="31"/>
      <c r="J45" s="31"/>
      <c r="K45" s="31"/>
      <c r="L45" s="31"/>
      <c r="M45" s="31"/>
    </row>
    <row r="46" spans="1:13" x14ac:dyDescent="0.25">
      <c r="B46" s="31"/>
      <c r="C46" s="31"/>
      <c r="D46" s="31"/>
      <c r="E46" s="31"/>
      <c r="F46" s="31"/>
      <c r="G46" s="31"/>
      <c r="H46" s="31"/>
      <c r="I46" s="31"/>
      <c r="J46" s="31"/>
      <c r="K46" s="31"/>
      <c r="L46" s="31"/>
      <c r="M46" s="31"/>
    </row>
    <row r="47" spans="1:13" x14ac:dyDescent="0.25">
      <c r="B47" s="31"/>
      <c r="C47" s="31"/>
      <c r="D47" s="31"/>
      <c r="E47" s="31"/>
      <c r="F47" s="31"/>
      <c r="G47" s="31"/>
      <c r="H47" s="31"/>
      <c r="I47" s="31"/>
      <c r="J47" s="31"/>
      <c r="K47" s="31"/>
      <c r="L47" s="31"/>
      <c r="M47" s="31"/>
    </row>
    <row r="48" spans="1:13" x14ac:dyDescent="0.25">
      <c r="B48" s="31"/>
      <c r="C48" s="31"/>
      <c r="D48" s="31"/>
      <c r="E48" s="31"/>
      <c r="F48" s="31"/>
      <c r="G48" s="31"/>
      <c r="H48" s="31"/>
      <c r="I48" s="31"/>
      <c r="J48" s="31"/>
      <c r="K48" s="31"/>
      <c r="L48" s="31"/>
      <c r="M48" s="31"/>
    </row>
    <row r="49" spans="2:13" x14ac:dyDescent="0.25">
      <c r="B49" s="31"/>
      <c r="C49" s="31"/>
      <c r="D49" s="31"/>
      <c r="E49" s="31"/>
      <c r="F49" s="31"/>
      <c r="G49" s="31"/>
      <c r="H49" s="31"/>
      <c r="I49" s="31"/>
      <c r="J49" s="31"/>
      <c r="K49" s="31"/>
      <c r="L49" s="31"/>
      <c r="M49" s="31"/>
    </row>
    <row r="50" spans="2:13" x14ac:dyDescent="0.25">
      <c r="B50" s="31"/>
      <c r="C50" s="31"/>
      <c r="D50" s="31"/>
      <c r="E50" s="31"/>
      <c r="F50" s="31"/>
      <c r="G50" s="31"/>
      <c r="H50" s="31"/>
      <c r="I50" s="31"/>
      <c r="J50" s="31"/>
      <c r="K50" s="31"/>
      <c r="L50" s="31"/>
      <c r="M50" s="31"/>
    </row>
    <row r="51" spans="2:13" x14ac:dyDescent="0.25">
      <c r="B51" s="31"/>
      <c r="C51" s="31"/>
      <c r="D51" s="31"/>
      <c r="E51" s="31"/>
      <c r="F51" s="31"/>
      <c r="G51" s="31"/>
      <c r="H51" s="31"/>
      <c r="I51" s="31"/>
      <c r="J51" s="31"/>
      <c r="K51" s="31"/>
      <c r="L51" s="31"/>
      <c r="M51" s="31"/>
    </row>
  </sheetData>
  <mergeCells count="6">
    <mergeCell ref="B31:H32"/>
    <mergeCell ref="B35:H36"/>
    <mergeCell ref="H1:I1"/>
    <mergeCell ref="B23:H24"/>
    <mergeCell ref="B27:H28"/>
    <mergeCell ref="C6:F6"/>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40"/>
  <sheetViews>
    <sheetView zoomScaleNormal="100" workbookViewId="0"/>
  </sheetViews>
  <sheetFormatPr defaultColWidth="9.140625" defaultRowHeight="15" x14ac:dyDescent="0.25"/>
  <cols>
    <col min="1" max="1" width="9.140625" style="24"/>
    <col min="2" max="2" width="16.85546875" style="24" customWidth="1"/>
    <col min="3" max="3" width="17.7109375" style="24" customWidth="1"/>
    <col min="4" max="4" width="17" style="24" customWidth="1"/>
    <col min="5" max="7" width="11.42578125" style="24" customWidth="1"/>
    <col min="8" max="8" width="15.7109375" style="24" customWidth="1"/>
    <col min="9" max="9" width="11.42578125" style="24" customWidth="1"/>
    <col min="10" max="16384" width="9.140625" style="24"/>
  </cols>
  <sheetData>
    <row r="1" spans="1:13" ht="15.95" customHeight="1" x14ac:dyDescent="0.25">
      <c r="A1" s="7">
        <v>24</v>
      </c>
      <c r="B1" s="27" t="s">
        <v>12</v>
      </c>
      <c r="C1" s="23"/>
      <c r="D1" s="23"/>
      <c r="E1" s="23"/>
      <c r="F1" s="23"/>
      <c r="G1" s="23"/>
      <c r="H1" s="78" t="s">
        <v>29</v>
      </c>
      <c r="I1" s="79"/>
    </row>
    <row r="2" spans="1:13" ht="15.95" customHeight="1" x14ac:dyDescent="0.25">
      <c r="A2" s="25"/>
      <c r="B2" s="34"/>
      <c r="C2" s="34"/>
      <c r="D2" s="34"/>
      <c r="E2" s="34"/>
      <c r="F2" s="34"/>
      <c r="G2" s="34"/>
      <c r="H2" s="34"/>
      <c r="I2" s="35"/>
    </row>
    <row r="3" spans="1:13" ht="15.95" customHeight="1" x14ac:dyDescent="0.25">
      <c r="A3" s="8" t="s">
        <v>13</v>
      </c>
      <c r="B3" s="33"/>
      <c r="C3" s="33"/>
      <c r="D3" s="33"/>
      <c r="E3" s="33"/>
      <c r="F3" s="33"/>
      <c r="G3" s="33"/>
      <c r="H3" s="33"/>
      <c r="I3" s="36"/>
      <c r="J3" s="31"/>
      <c r="K3" s="31"/>
      <c r="L3" s="31"/>
      <c r="M3" s="31"/>
    </row>
    <row r="4" spans="1:13" ht="15.95" customHeight="1" x14ac:dyDescent="0.25">
      <c r="A4" s="9">
        <f>INDEX('Point Grid'!B:B,MATCH('24'!A1,'Point Grid'!A:A,0))</f>
        <v>2.25</v>
      </c>
      <c r="B4" s="77" t="s">
        <v>299</v>
      </c>
      <c r="C4" s="85"/>
      <c r="D4" s="85"/>
      <c r="E4" s="85"/>
      <c r="F4" s="85"/>
      <c r="G4" s="85"/>
      <c r="H4" s="85"/>
      <c r="I4" s="36"/>
      <c r="J4" s="31"/>
      <c r="K4" s="31"/>
      <c r="L4" s="31"/>
      <c r="M4" s="31"/>
    </row>
    <row r="5" spans="1:13" ht="15.95" customHeight="1" x14ac:dyDescent="0.25">
      <c r="A5" s="9"/>
      <c r="B5" s="85"/>
      <c r="C5" s="85"/>
      <c r="D5" s="85"/>
      <c r="E5" s="85"/>
      <c r="F5" s="85"/>
      <c r="G5" s="85"/>
      <c r="H5" s="85"/>
      <c r="I5" s="36"/>
      <c r="J5" s="31"/>
      <c r="K5" s="31"/>
      <c r="L5" s="31"/>
      <c r="M5" s="31"/>
    </row>
    <row r="6" spans="1:13" ht="15.95" customHeight="1" x14ac:dyDescent="0.25">
      <c r="A6" s="9"/>
      <c r="B6" s="85"/>
      <c r="C6" s="85"/>
      <c r="D6" s="85"/>
      <c r="E6" s="85"/>
      <c r="F6" s="85"/>
      <c r="G6" s="85"/>
      <c r="H6" s="85"/>
      <c r="I6" s="36"/>
      <c r="J6" s="31"/>
      <c r="K6" s="31"/>
      <c r="L6" s="31"/>
      <c r="M6" s="31"/>
    </row>
    <row r="7" spans="1:13" ht="15.95" customHeight="1" x14ac:dyDescent="0.25">
      <c r="A7" s="9"/>
      <c r="B7" s="33"/>
      <c r="C7" s="33"/>
      <c r="D7" s="33"/>
      <c r="E7" s="33"/>
      <c r="F7" s="33"/>
      <c r="G7" s="33"/>
      <c r="H7" s="33"/>
      <c r="I7" s="36"/>
      <c r="J7" s="31"/>
      <c r="K7" s="31"/>
      <c r="L7" s="31"/>
      <c r="M7" s="31"/>
    </row>
    <row r="8" spans="1:13" ht="15.95" customHeight="1" x14ac:dyDescent="0.25">
      <c r="A8" s="9"/>
      <c r="B8" s="33" t="s">
        <v>258</v>
      </c>
      <c r="C8" s="33"/>
      <c r="D8" s="33"/>
      <c r="E8" s="33"/>
      <c r="F8" s="33"/>
      <c r="G8" s="33"/>
      <c r="H8" s="33"/>
      <c r="I8" s="36"/>
      <c r="J8" s="31"/>
      <c r="K8" s="31"/>
      <c r="L8" s="31"/>
      <c r="M8" s="31"/>
    </row>
    <row r="9" spans="1:13" ht="15.95" customHeight="1" x14ac:dyDescent="0.25">
      <c r="A9" s="9"/>
      <c r="B9" s="33"/>
      <c r="C9" s="33"/>
      <c r="D9" s="33"/>
      <c r="E9" s="33"/>
      <c r="F9" s="33"/>
      <c r="G9" s="33"/>
      <c r="H9" s="33"/>
      <c r="I9" s="36"/>
      <c r="J9" s="31"/>
      <c r="K9" s="31"/>
      <c r="L9" s="31"/>
      <c r="M9" s="31"/>
    </row>
    <row r="10" spans="1:13" ht="15.95" customHeight="1" x14ac:dyDescent="0.25">
      <c r="A10" s="9"/>
      <c r="B10" s="33" t="s">
        <v>264</v>
      </c>
      <c r="C10" s="33"/>
      <c r="D10" s="33"/>
      <c r="E10" s="33"/>
      <c r="F10" s="33"/>
      <c r="G10" s="33"/>
      <c r="H10" s="33"/>
      <c r="I10" s="36"/>
      <c r="J10" s="31"/>
      <c r="K10" s="31"/>
      <c r="L10" s="31"/>
      <c r="M10" s="31"/>
    </row>
    <row r="11" spans="1:13" ht="15.95" customHeight="1" x14ac:dyDescent="0.25">
      <c r="A11" s="9"/>
      <c r="B11" s="33" t="s">
        <v>265</v>
      </c>
      <c r="C11" s="33"/>
      <c r="D11" s="33"/>
      <c r="E11" s="33"/>
      <c r="F11" s="33"/>
      <c r="G11" s="33"/>
      <c r="H11" s="33"/>
      <c r="I11" s="36"/>
      <c r="J11" s="31"/>
      <c r="K11" s="31"/>
      <c r="L11" s="31"/>
      <c r="M11" s="31"/>
    </row>
    <row r="12" spans="1:13" ht="15.95" customHeight="1" x14ac:dyDescent="0.25">
      <c r="A12" s="9"/>
      <c r="B12" s="33" t="s">
        <v>266</v>
      </c>
      <c r="C12" s="33"/>
      <c r="D12" s="33"/>
      <c r="E12" s="33"/>
      <c r="F12" s="33"/>
      <c r="G12" s="33"/>
      <c r="H12" s="33"/>
      <c r="I12" s="36"/>
      <c r="J12" s="31"/>
      <c r="K12" s="31"/>
      <c r="L12" s="31"/>
      <c r="M12" s="31"/>
    </row>
    <row r="13" spans="1:13" ht="15.95" customHeight="1" x14ac:dyDescent="0.25">
      <c r="A13" s="9"/>
      <c r="B13" s="33" t="s">
        <v>267</v>
      </c>
      <c r="C13" s="33"/>
      <c r="D13" s="33"/>
      <c r="E13" s="33"/>
      <c r="F13" s="33"/>
      <c r="G13" s="33"/>
      <c r="H13" s="33"/>
      <c r="I13" s="36"/>
      <c r="J13" s="31"/>
      <c r="K13" s="31"/>
      <c r="L13" s="31"/>
      <c r="M13" s="31"/>
    </row>
    <row r="14" spans="1:13" ht="15.95" customHeight="1" x14ac:dyDescent="0.25">
      <c r="A14" s="9"/>
      <c r="B14" s="33" t="s">
        <v>268</v>
      </c>
      <c r="C14" s="33"/>
      <c r="D14" s="33"/>
      <c r="E14" s="33"/>
      <c r="F14" s="33"/>
      <c r="G14" s="33"/>
      <c r="H14" s="33"/>
      <c r="I14" s="36"/>
      <c r="J14" s="31"/>
      <c r="K14" s="31"/>
      <c r="L14" s="31"/>
      <c r="M14" s="31"/>
    </row>
    <row r="15" spans="1:13" ht="15.95" customHeight="1" x14ac:dyDescent="0.25">
      <c r="A15" s="29"/>
      <c r="B15" s="37"/>
      <c r="C15" s="37"/>
      <c r="D15" s="37"/>
      <c r="E15" s="37"/>
      <c r="F15" s="37"/>
      <c r="G15" s="37"/>
      <c r="H15" s="37"/>
      <c r="I15" s="38"/>
      <c r="J15" s="31"/>
      <c r="K15" s="31"/>
      <c r="L15" s="31"/>
      <c r="M15" s="31"/>
    </row>
    <row r="16" spans="1:13" ht="15.95" customHeight="1" x14ac:dyDescent="0.25">
      <c r="A16" s="26" t="s">
        <v>2</v>
      </c>
      <c r="B16" s="80" t="s">
        <v>300</v>
      </c>
      <c r="C16" s="80"/>
      <c r="D16" s="80"/>
      <c r="E16" s="80"/>
      <c r="F16" s="80"/>
      <c r="G16" s="80"/>
      <c r="H16" s="80"/>
      <c r="I16" s="38"/>
      <c r="J16" s="31"/>
      <c r="K16" s="31"/>
      <c r="L16" s="31"/>
      <c r="M16" s="31"/>
    </row>
    <row r="17" spans="1:13" ht="15.95" customHeight="1" thickBot="1" x14ac:dyDescent="0.3">
      <c r="A17" s="9">
        <f>INDEX('Point Grid'!$C$8:$I$31,MATCH($A$1,'Point Grid'!$A$8:$A$31,0),MATCH(A16,'Point Grid'!$C$7:$I$7,0))</f>
        <v>0.75</v>
      </c>
      <c r="B17" s="80"/>
      <c r="C17" s="80"/>
      <c r="D17" s="80"/>
      <c r="E17" s="80"/>
      <c r="F17" s="80"/>
      <c r="G17" s="80"/>
      <c r="H17" s="80"/>
      <c r="I17" s="38"/>
      <c r="J17" s="31"/>
      <c r="K17" s="31"/>
      <c r="L17" s="31"/>
      <c r="M17" s="31"/>
    </row>
    <row r="18" spans="1:13" ht="15.95" customHeight="1" thickBot="1" x14ac:dyDescent="0.3">
      <c r="A18" s="5"/>
      <c r="B18" s="80"/>
      <c r="C18" s="80"/>
      <c r="D18" s="80"/>
      <c r="E18" s="80"/>
      <c r="F18" s="80"/>
      <c r="G18" s="80"/>
      <c r="H18" s="80"/>
      <c r="I18" s="38"/>
      <c r="J18" s="31"/>
      <c r="K18" s="31"/>
      <c r="L18" s="31"/>
      <c r="M18" s="31"/>
    </row>
    <row r="19" spans="1:13" ht="15.95" customHeight="1" x14ac:dyDescent="0.25">
      <c r="A19" s="29"/>
      <c r="B19" s="37"/>
      <c r="C19" s="37"/>
      <c r="D19" s="37"/>
      <c r="E19" s="37"/>
      <c r="F19" s="37"/>
      <c r="G19" s="37"/>
      <c r="H19" s="37"/>
      <c r="I19" s="38"/>
      <c r="J19" s="31"/>
      <c r="K19" s="31"/>
      <c r="L19" s="31"/>
      <c r="M19" s="31"/>
    </row>
    <row r="20" spans="1:13" ht="15.95" customHeight="1" x14ac:dyDescent="0.25">
      <c r="A20" s="26" t="s">
        <v>3</v>
      </c>
      <c r="B20" s="80" t="s">
        <v>301</v>
      </c>
      <c r="C20" s="80"/>
      <c r="D20" s="80"/>
      <c r="E20" s="80"/>
      <c r="F20" s="80"/>
      <c r="G20" s="80"/>
      <c r="H20" s="80"/>
      <c r="I20" s="38"/>
      <c r="J20" s="31"/>
      <c r="K20" s="31"/>
      <c r="L20" s="31"/>
      <c r="M20" s="31"/>
    </row>
    <row r="21" spans="1:13" ht="15.95" customHeight="1" thickBot="1" x14ac:dyDescent="0.3">
      <c r="A21" s="9">
        <f>INDEX('Point Grid'!$C$8:$I$31,MATCH($A$1,'Point Grid'!$A$8:$A$31,0),MATCH(A20,'Point Grid'!$C$7:$I$7,0))</f>
        <v>0.75</v>
      </c>
      <c r="B21" s="80"/>
      <c r="C21" s="80"/>
      <c r="D21" s="80"/>
      <c r="E21" s="80"/>
      <c r="F21" s="80"/>
      <c r="G21" s="80"/>
      <c r="H21" s="80"/>
      <c r="I21" s="38"/>
      <c r="J21" s="31"/>
      <c r="K21" s="31"/>
      <c r="L21" s="31"/>
      <c r="M21" s="31"/>
    </row>
    <row r="22" spans="1:13" ht="15.95" customHeight="1" thickBot="1" x14ac:dyDescent="0.3">
      <c r="A22" s="5"/>
      <c r="B22" s="80"/>
      <c r="C22" s="80"/>
      <c r="D22" s="80"/>
      <c r="E22" s="80"/>
      <c r="F22" s="80"/>
      <c r="G22" s="80"/>
      <c r="H22" s="80"/>
      <c r="I22" s="38"/>
      <c r="J22" s="31"/>
      <c r="K22" s="31"/>
      <c r="L22" s="31"/>
      <c r="M22" s="31"/>
    </row>
    <row r="23" spans="1:13" ht="15.95" customHeight="1" x14ac:dyDescent="0.25">
      <c r="A23" s="29"/>
      <c r="B23" s="37"/>
      <c r="C23" s="37"/>
      <c r="D23" s="37"/>
      <c r="E23" s="37"/>
      <c r="F23" s="37"/>
      <c r="G23" s="37"/>
      <c r="H23" s="37"/>
      <c r="I23" s="38"/>
      <c r="J23" s="31"/>
      <c r="K23" s="31"/>
      <c r="L23" s="31"/>
      <c r="M23" s="31"/>
    </row>
    <row r="24" spans="1:13" ht="15.95" customHeight="1" x14ac:dyDescent="0.25">
      <c r="A24" s="26" t="s">
        <v>4</v>
      </c>
      <c r="B24" s="80" t="s">
        <v>302</v>
      </c>
      <c r="C24" s="80"/>
      <c r="D24" s="80"/>
      <c r="E24" s="80"/>
      <c r="F24" s="80"/>
      <c r="G24" s="80"/>
      <c r="H24" s="80"/>
      <c r="I24" s="38"/>
      <c r="J24" s="31"/>
      <c r="K24" s="31"/>
      <c r="L24" s="31"/>
      <c r="M24" s="31"/>
    </row>
    <row r="25" spans="1:13" ht="15.95" customHeight="1" thickBot="1" x14ac:dyDescent="0.3">
      <c r="A25" s="9">
        <f>INDEX('Point Grid'!$C$8:$I$31,MATCH($A$1,'Point Grid'!$A$8:$A$31,0),MATCH(A24,'Point Grid'!$C$7:$I$7,0))</f>
        <v>0.75</v>
      </c>
      <c r="B25" s="80"/>
      <c r="C25" s="80"/>
      <c r="D25" s="80"/>
      <c r="E25" s="80"/>
      <c r="F25" s="80"/>
      <c r="G25" s="80"/>
      <c r="H25" s="80"/>
      <c r="I25" s="38"/>
      <c r="J25" s="31"/>
      <c r="K25" s="31"/>
      <c r="L25" s="31"/>
      <c r="M25" s="31"/>
    </row>
    <row r="26" spans="1:13" ht="15.95" customHeight="1" thickBot="1" x14ac:dyDescent="0.3">
      <c r="A26" s="5"/>
      <c r="B26" s="80"/>
      <c r="C26" s="80"/>
      <c r="D26" s="80"/>
      <c r="E26" s="80"/>
      <c r="F26" s="80"/>
      <c r="G26" s="80"/>
      <c r="H26" s="80"/>
      <c r="I26" s="38"/>
      <c r="J26" s="31"/>
      <c r="K26" s="31"/>
      <c r="L26" s="31"/>
      <c r="M26" s="31"/>
    </row>
    <row r="27" spans="1:13" ht="15.95" customHeight="1" thickBot="1" x14ac:dyDescent="0.3">
      <c r="A27" s="30"/>
      <c r="B27" s="39"/>
      <c r="C27" s="39"/>
      <c r="D27" s="39"/>
      <c r="E27" s="39"/>
      <c r="F27" s="39"/>
      <c r="G27" s="39"/>
      <c r="H27" s="39"/>
      <c r="I27" s="40"/>
      <c r="J27" s="31"/>
      <c r="K27" s="31"/>
      <c r="L27" s="31"/>
      <c r="M27" s="31"/>
    </row>
    <row r="28" spans="1:13" x14ac:dyDescent="0.25">
      <c r="B28" s="31"/>
      <c r="C28" s="31"/>
      <c r="D28" s="31"/>
      <c r="E28" s="31"/>
      <c r="F28" s="31"/>
      <c r="G28" s="31"/>
      <c r="H28" s="31"/>
      <c r="I28" s="31"/>
      <c r="J28" s="31"/>
      <c r="K28" s="31"/>
      <c r="L28" s="31"/>
      <c r="M28" s="31"/>
    </row>
    <row r="29" spans="1:13" x14ac:dyDescent="0.25">
      <c r="B29" s="31"/>
      <c r="C29" s="31"/>
      <c r="D29" s="31"/>
      <c r="E29" s="31"/>
      <c r="F29" s="31"/>
      <c r="G29" s="31"/>
      <c r="H29" s="31"/>
      <c r="I29" s="31"/>
      <c r="J29" s="31"/>
      <c r="K29" s="31"/>
      <c r="L29" s="31"/>
      <c r="M29" s="31"/>
    </row>
    <row r="30" spans="1:13" x14ac:dyDescent="0.25">
      <c r="B30" s="31"/>
      <c r="C30" s="31"/>
      <c r="D30" s="31"/>
      <c r="E30" s="31"/>
      <c r="F30" s="31"/>
      <c r="G30" s="31"/>
      <c r="H30" s="31"/>
      <c r="I30" s="31"/>
      <c r="J30" s="31"/>
      <c r="K30" s="31"/>
      <c r="L30" s="31"/>
      <c r="M30" s="31"/>
    </row>
    <row r="31" spans="1:13" x14ac:dyDescent="0.25">
      <c r="B31" s="31"/>
      <c r="C31" s="31"/>
      <c r="D31" s="31"/>
      <c r="E31" s="31"/>
      <c r="F31" s="31"/>
      <c r="G31" s="31"/>
      <c r="H31" s="31"/>
      <c r="I31" s="31"/>
      <c r="J31" s="31"/>
      <c r="K31" s="31"/>
      <c r="L31" s="31"/>
      <c r="M31" s="31"/>
    </row>
    <row r="32" spans="1:13" x14ac:dyDescent="0.25">
      <c r="B32" s="31"/>
      <c r="C32" s="31"/>
      <c r="D32" s="31"/>
      <c r="E32" s="31"/>
      <c r="F32" s="31"/>
      <c r="G32" s="31"/>
      <c r="H32" s="31"/>
      <c r="I32" s="31"/>
      <c r="J32" s="31"/>
      <c r="K32" s="31"/>
      <c r="L32" s="31"/>
      <c r="M32" s="31"/>
    </row>
    <row r="33" spans="2:13" x14ac:dyDescent="0.25">
      <c r="B33" s="31"/>
      <c r="C33" s="31"/>
      <c r="D33" s="31"/>
      <c r="E33" s="31"/>
      <c r="F33" s="31"/>
      <c r="G33" s="31"/>
      <c r="H33" s="31"/>
      <c r="I33" s="31"/>
      <c r="J33" s="31"/>
      <c r="K33" s="31"/>
      <c r="L33" s="31"/>
      <c r="M33" s="31"/>
    </row>
    <row r="34" spans="2:13" x14ac:dyDescent="0.25">
      <c r="B34" s="31"/>
      <c r="C34" s="31"/>
      <c r="D34" s="31"/>
      <c r="E34" s="31"/>
      <c r="F34" s="31"/>
      <c r="G34" s="31"/>
      <c r="H34" s="31"/>
      <c r="I34" s="31"/>
      <c r="J34" s="31"/>
      <c r="K34" s="31"/>
      <c r="L34" s="31"/>
      <c r="M34" s="31"/>
    </row>
    <row r="35" spans="2:13" x14ac:dyDescent="0.25">
      <c r="B35" s="31"/>
      <c r="C35" s="31"/>
      <c r="D35" s="31"/>
      <c r="E35" s="31"/>
      <c r="F35" s="31"/>
      <c r="G35" s="31"/>
      <c r="H35" s="31"/>
      <c r="I35" s="31"/>
      <c r="J35" s="31"/>
      <c r="K35" s="31"/>
      <c r="L35" s="31"/>
      <c r="M35" s="31"/>
    </row>
    <row r="36" spans="2:13" x14ac:dyDescent="0.25">
      <c r="B36" s="31"/>
      <c r="C36" s="31"/>
      <c r="D36" s="31"/>
      <c r="E36" s="31"/>
      <c r="F36" s="31"/>
      <c r="G36" s="31"/>
      <c r="H36" s="31"/>
      <c r="I36" s="31"/>
      <c r="J36" s="31"/>
      <c r="K36" s="31"/>
      <c r="L36" s="31"/>
      <c r="M36" s="31"/>
    </row>
    <row r="37" spans="2:13" x14ac:dyDescent="0.25">
      <c r="B37" s="31"/>
      <c r="C37" s="31"/>
      <c r="D37" s="31"/>
      <c r="E37" s="31"/>
      <c r="F37" s="31"/>
      <c r="G37" s="31"/>
      <c r="H37" s="31"/>
      <c r="I37" s="31"/>
      <c r="J37" s="31"/>
      <c r="K37" s="31"/>
      <c r="L37" s="31"/>
      <c r="M37" s="31"/>
    </row>
    <row r="38" spans="2:13" x14ac:dyDescent="0.25">
      <c r="B38" s="31"/>
      <c r="C38" s="31"/>
      <c r="D38" s="31"/>
      <c r="E38" s="31"/>
      <c r="F38" s="31"/>
      <c r="G38" s="31"/>
      <c r="H38" s="31"/>
      <c r="I38" s="31"/>
      <c r="J38" s="31"/>
      <c r="K38" s="31"/>
      <c r="L38" s="31"/>
      <c r="M38" s="31"/>
    </row>
    <row r="39" spans="2:13" x14ac:dyDescent="0.25">
      <c r="B39" s="31"/>
      <c r="C39" s="31"/>
      <c r="D39" s="31"/>
      <c r="E39" s="31"/>
      <c r="F39" s="31"/>
      <c r="G39" s="31"/>
      <c r="H39" s="31"/>
      <c r="I39" s="31"/>
      <c r="J39" s="31"/>
      <c r="K39" s="31"/>
      <c r="L39" s="31"/>
      <c r="M39" s="31"/>
    </row>
    <row r="40" spans="2:13" x14ac:dyDescent="0.25">
      <c r="B40" s="31"/>
      <c r="C40" s="31"/>
      <c r="D40" s="31"/>
      <c r="E40" s="31"/>
      <c r="F40" s="31"/>
      <c r="G40" s="31"/>
      <c r="H40" s="31"/>
      <c r="I40" s="31"/>
      <c r="J40" s="31"/>
      <c r="K40" s="31"/>
      <c r="L40" s="31"/>
      <c r="M40" s="31"/>
    </row>
  </sheetData>
  <mergeCells count="5">
    <mergeCell ref="H1:I1"/>
    <mergeCell ref="B4:H6"/>
    <mergeCell ref="B20:H22"/>
    <mergeCell ref="B24:H26"/>
    <mergeCell ref="B16:H18"/>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Owner</cp:lastModifiedBy>
  <cp:lastPrinted>2021-01-22T14:42:33Z</cp:lastPrinted>
  <dcterms:created xsi:type="dcterms:W3CDTF">2020-12-22T11:57:29Z</dcterms:created>
  <dcterms:modified xsi:type="dcterms:W3CDTF">2024-06-21T23:41:22Z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290f5e94-b30f-4e73-9b6b-e333361c0d6b_Enabled">
    <vt:lpwstr>true</vt:lpwstr>
  </property>
  <property fmtid="{D5CDD505-2E9C-101B-9397-08002B2CF9AE}" pid="5" name="MSIP_Label_290f5e94-b30f-4e73-9b6b-e333361c0d6b_SetDate">
    <vt:lpwstr>2024-06-21T14:44:36Z</vt:lpwstr>
  </property>
  <property fmtid="{D5CDD505-2E9C-101B-9397-08002B2CF9AE}" pid="6" name="MSIP_Label_290f5e94-b30f-4e73-9b6b-e333361c0d6b_Method">
    <vt:lpwstr>Standard</vt:lpwstr>
  </property>
  <property fmtid="{D5CDD505-2E9C-101B-9397-08002B2CF9AE}" pid="7" name="MSIP_Label_290f5e94-b30f-4e73-9b6b-e333361c0d6b_Name">
    <vt:lpwstr>290f5e94-b30f-4e73-9b6b-e333361c0d6b</vt:lpwstr>
  </property>
  <property fmtid="{D5CDD505-2E9C-101B-9397-08002B2CF9AE}" pid="8" name="MSIP_Label_290f5e94-b30f-4e73-9b6b-e333361c0d6b_SiteId">
    <vt:lpwstr>399ead0d-c7c4-4583-88a4-d98814f80b0e</vt:lpwstr>
  </property>
  <property fmtid="{D5CDD505-2E9C-101B-9397-08002B2CF9AE}" pid="9" name="MSIP_Label_290f5e94-b30f-4e73-9b6b-e333361c0d6b_ActionId">
    <vt:lpwstr>45881ba2-d7f5-4532-9a93-df0f3ab6bdd5</vt:lpwstr>
  </property>
  <property fmtid="{D5CDD505-2E9C-101B-9397-08002B2CF9AE}" pid="10" name="MSIP_Label_290f5e94-b30f-4e73-9b6b-e333361c0d6b_ContentBits">
    <vt:lpwstr>0</vt:lpwstr>
  </property>
  <property fmtid="{D5CDD505-2E9C-101B-9397-08002B2CF9AE}" pid="11" name="{A44787D4-0540-4523-9961-78E4036D8C6D}">
    <vt:lpwstr>{A171CB88-D8C6-4E8C-87BB-733C23843410}</vt:lpwstr>
  </property>
</Properties>
</file>