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Owner\Downloads\"/>
    </mc:Choice>
  </mc:AlternateContent>
  <bookViews>
    <workbookView xWindow="0" yWindow="0" windowWidth="24000" windowHeight="9735"/>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 name="25" sheetId="55" r:id="rId27"/>
    <sheet name="26" sheetId="56" r:id="rId28"/>
    <sheet name="27" sheetId="57" r:id="rId29"/>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5" l="1"/>
  <c r="A24" i="2"/>
  <c r="A32" i="28"/>
  <c r="A28" i="28"/>
  <c r="A24" i="28"/>
  <c r="A21" i="57"/>
  <c r="A17" i="57"/>
  <c r="A29" i="56"/>
  <c r="A25" i="56"/>
  <c r="A21" i="56"/>
  <c r="A28" i="55"/>
  <c r="A24" i="55"/>
  <c r="A20" i="55"/>
  <c r="A39" i="29"/>
  <c r="A30" i="30"/>
  <c r="A26" i="30"/>
  <c r="A23" i="23"/>
  <c r="A19" i="23"/>
  <c r="A15" i="23"/>
  <c r="A21" i="22"/>
  <c r="A17" i="22"/>
  <c r="A13" i="22"/>
  <c r="A31" i="21"/>
  <c r="A27" i="21"/>
  <c r="A23" i="21"/>
  <c r="A22" i="20"/>
  <c r="A18" i="20"/>
  <c r="A14" i="20"/>
  <c r="A11" i="54"/>
  <c r="A4" i="54"/>
  <c r="A26" i="35"/>
  <c r="A22" i="35"/>
  <c r="A18" i="35"/>
  <c r="A14" i="35"/>
  <c r="A20" i="36"/>
  <c r="A21" i="37"/>
  <c r="A17" i="37"/>
  <c r="A13" i="37"/>
  <c r="A9" i="37"/>
  <c r="A25" i="38"/>
  <c r="A21" i="38"/>
  <c r="A17" i="38"/>
  <c r="A38" i="39"/>
  <c r="A34" i="39"/>
  <c r="A4" i="39"/>
  <c r="A20" i="40"/>
  <c r="A16" i="40"/>
  <c r="A12" i="40"/>
  <c r="A11" i="41"/>
  <c r="A20" i="2"/>
  <c r="A16" i="2"/>
  <c r="A18" i="4"/>
  <c r="A14" i="4"/>
  <c r="A4" i="2"/>
  <c r="M8" i="1" s="1" a="1"/>
  <c r="M8" i="1" s="1"/>
  <c r="A20" i="42"/>
  <c r="A38" i="49"/>
  <c r="A31" i="53"/>
  <c r="A26" i="50"/>
  <c r="A22" i="50"/>
  <c r="A28" i="51"/>
  <c r="A24" i="51"/>
  <c r="A32" i="52"/>
  <c r="A27" i="53"/>
  <c r="A23" i="53"/>
  <c r="A25" i="5"/>
  <c r="A21" i="5"/>
  <c r="A17" i="5"/>
  <c r="L34" i="1"/>
  <c r="B34" i="1"/>
  <c r="A4" i="57" s="1"/>
  <c r="L33" i="1"/>
  <c r="B33" i="1"/>
  <c r="A4" i="56" s="1"/>
  <c r="L32" i="1"/>
  <c r="B32" i="1"/>
  <c r="A4" i="55" s="1"/>
  <c r="B31" i="1"/>
  <c r="A4" i="28" s="1"/>
  <c r="B30" i="1"/>
  <c r="A4" i="29" s="1"/>
  <c r="B29" i="1"/>
  <c r="A4" i="30" s="1"/>
  <c r="B28" i="1"/>
  <c r="A4" i="23" s="1"/>
  <c r="B27" i="1"/>
  <c r="A4" i="22" s="1"/>
  <c r="B26" i="1"/>
  <c r="A4" i="21" s="1"/>
  <c r="B25" i="1"/>
  <c r="A4" i="20" s="1"/>
  <c r="B24" i="1"/>
  <c r="B23" i="1"/>
  <c r="A4" i="35" s="1"/>
  <c r="B22" i="1"/>
  <c r="A4" i="36" s="1"/>
  <c r="B21" i="1"/>
  <c r="A4" i="37" s="1"/>
  <c r="B20" i="1"/>
  <c r="A4" i="38" s="1"/>
  <c r="B19" i="1"/>
  <c r="B18" i="1"/>
  <c r="A4" i="40" s="1"/>
  <c r="B17" i="1"/>
  <c r="A4" i="41" s="1"/>
  <c r="B16" i="1"/>
  <c r="A4" i="42" s="1"/>
  <c r="B15" i="1"/>
  <c r="A4" i="49" s="1"/>
  <c r="B14" i="1"/>
  <c r="A4" i="50" s="1"/>
  <c r="M14" i="1" s="1" a="1"/>
  <c r="M14" i="1" s="1"/>
  <c r="B13" i="1"/>
  <c r="A4" i="51" s="1"/>
  <c r="B12" i="1"/>
  <c r="A4" i="52" s="1"/>
  <c r="B11" i="1"/>
  <c r="A4" i="53" s="1"/>
  <c r="L26" i="1"/>
  <c r="L31" i="1"/>
  <c r="L30" i="1"/>
  <c r="L29" i="1"/>
  <c r="L28" i="1"/>
  <c r="L27" i="1"/>
  <c r="L9" i="1"/>
  <c r="L10" i="1"/>
  <c r="L11" i="1"/>
  <c r="L12" i="1"/>
  <c r="L13" i="1"/>
  <c r="L14" i="1"/>
  <c r="L15" i="1"/>
  <c r="L16" i="1"/>
  <c r="L17" i="1"/>
  <c r="L18" i="1"/>
  <c r="L19" i="1"/>
  <c r="L20" i="1"/>
  <c r="L21" i="1"/>
  <c r="L22" i="1"/>
  <c r="L23" i="1"/>
  <c r="L24" i="1"/>
  <c r="L25" i="1"/>
  <c r="L8" i="1"/>
  <c r="B9" i="1"/>
  <c r="A4" i="4" s="1"/>
  <c r="B10" i="1"/>
  <c r="A4" i="5" s="1"/>
  <c r="B8" i="1"/>
  <c r="J10" i="1"/>
  <c r="J14" i="1"/>
  <c r="J28" i="1"/>
  <c r="J26" i="1"/>
  <c r="J19" i="1"/>
  <c r="J34" i="1"/>
  <c r="J31" i="1"/>
  <c r="J21" i="1"/>
  <c r="J17" i="1"/>
  <c r="J33" i="1"/>
  <c r="J13" i="1"/>
  <c r="J15" i="1"/>
  <c r="J9" i="1"/>
  <c r="J18" i="1"/>
  <c r="J25" i="1"/>
  <c r="J20" i="1"/>
  <c r="J16" i="1"/>
  <c r="J8" i="1"/>
  <c r="J29" i="1"/>
  <c r="J27" i="1"/>
  <c r="J32" i="1"/>
  <c r="J30" i="1"/>
  <c r="J12" i="1"/>
  <c r="J24" i="1"/>
  <c r="J11" i="1"/>
  <c r="J23" i="1"/>
  <c r="J22" i="1"/>
  <c r="M31" i="1" l="1" a="1"/>
  <c r="M31" i="1" s="1"/>
  <c r="M19" i="1" a="1"/>
  <c r="M19" i="1" s="1"/>
  <c r="M16" i="1" a="1"/>
  <c r="M16" i="1" s="1"/>
  <c r="M23" i="1" a="1"/>
  <c r="M23" i="1" s="1"/>
  <c r="M34" i="1" a="1"/>
  <c r="M34" i="1" s="1"/>
  <c r="M25" i="1" a="1"/>
  <c r="M25" i="1" s="1"/>
  <c r="M33" i="1" a="1"/>
  <c r="M33" i="1" s="1"/>
  <c r="M24" i="1" a="1"/>
  <c r="M24" i="1" s="1"/>
  <c r="M30" i="1" a="1"/>
  <c r="M30" i="1" s="1"/>
  <c r="M22" i="1" a="1"/>
  <c r="M22" i="1" s="1"/>
  <c r="M17" i="1" a="1"/>
  <c r="M17" i="1" s="1"/>
  <c r="S32" i="1" a="1"/>
  <c r="S32" i="1" s="1"/>
  <c r="M32" i="1" a="1"/>
  <c r="M32" i="1" s="1"/>
  <c r="R20" i="1" a="1"/>
  <c r="R20" i="1" s="1"/>
  <c r="P28" i="1" a="1"/>
  <c r="P28" i="1" s="1"/>
  <c r="N20" i="1" a="1"/>
  <c r="N20" i="1" s="1"/>
  <c r="N26" i="1" a="1"/>
  <c r="N26" i="1" s="1"/>
  <c r="N27" i="1" a="1"/>
  <c r="N27" i="1" s="1"/>
  <c r="S28" i="1" a="1"/>
  <c r="S28" i="1" s="1"/>
  <c r="Q32" i="1" a="1"/>
  <c r="Q32" i="1" s="1"/>
  <c r="S15" i="1" a="1"/>
  <c r="S15" i="1" s="1"/>
  <c r="M20" i="1" a="1"/>
  <c r="M20" i="1" s="1"/>
  <c r="R28" i="1" a="1"/>
  <c r="R28" i="1" s="1"/>
  <c r="P20" i="1" a="1"/>
  <c r="P20" i="1" s="1"/>
  <c r="N31" i="1" a="1"/>
  <c r="N31" i="1" s="1"/>
  <c r="M28" i="1" a="1"/>
  <c r="M28" i="1" s="1"/>
  <c r="N28" i="1" a="1"/>
  <c r="N28" i="1" s="1"/>
  <c r="M27" i="1" a="1"/>
  <c r="M27" i="1" s="1"/>
  <c r="R32" i="1" a="1"/>
  <c r="R32" i="1" s="1"/>
  <c r="P32" i="1" a="1"/>
  <c r="P32" i="1" s="1"/>
  <c r="N32" i="1" a="1"/>
  <c r="N32" i="1" s="1"/>
  <c r="N18" i="1" a="1"/>
  <c r="N18" i="1" s="1"/>
  <c r="N19" i="1" a="1"/>
  <c r="N19" i="1" s="1"/>
  <c r="Q20" i="1" a="1"/>
  <c r="Q20" i="1" s="1"/>
  <c r="Q28" i="1" a="1"/>
  <c r="Q28" i="1" s="1"/>
  <c r="R21" i="1" a="1"/>
  <c r="R21" i="1" s="1"/>
  <c r="S20" i="1" a="1"/>
  <c r="S20" i="1" s="1"/>
  <c r="S18" i="1" a="1"/>
  <c r="S18" i="1" s="1"/>
  <c r="O19" i="1" a="1"/>
  <c r="O19" i="1" s="1"/>
  <c r="R22" i="1" a="1"/>
  <c r="R22" i="1" s="1"/>
  <c r="P23" i="1" a="1"/>
  <c r="P23" i="1" s="1"/>
  <c r="S13" i="1" a="1"/>
  <c r="S13" i="1" s="1"/>
  <c r="S29" i="1" a="1"/>
  <c r="S29" i="1" s="1"/>
  <c r="S24" i="1" a="1"/>
  <c r="S24" i="1" s="1"/>
  <c r="S25" i="1" a="1"/>
  <c r="S25" i="1" s="1"/>
  <c r="Q26" i="1" a="1"/>
  <c r="Q26" i="1" s="1"/>
  <c r="O27" i="1" a="1"/>
  <c r="O27" i="1" s="1"/>
  <c r="N30" i="1" a="1"/>
  <c r="N30" i="1" s="1"/>
  <c r="S31" i="1" a="1"/>
  <c r="S31" i="1" s="1"/>
  <c r="R33" i="1" a="1"/>
  <c r="R33" i="1" s="1"/>
  <c r="Q34" i="1" a="1"/>
  <c r="Q34" i="1" s="1"/>
  <c r="P33" i="1" a="1"/>
  <c r="P33" i="1" s="1"/>
  <c r="S22" i="1" a="1"/>
  <c r="S22" i="1" s="1"/>
  <c r="O34" i="1" a="1"/>
  <c r="O34" i="1" s="1"/>
  <c r="Q30" i="1" a="1"/>
  <c r="Q30" i="1" s="1"/>
  <c r="R30" i="1" a="1"/>
  <c r="R30" i="1" s="1"/>
  <c r="S34" i="1" a="1"/>
  <c r="S34" i="1" s="1"/>
  <c r="Q31" i="1" a="1"/>
  <c r="Q31" i="1" s="1"/>
  <c r="S23" i="1" a="1"/>
  <c r="S23" i="1" s="1"/>
  <c r="Q19" i="1" a="1"/>
  <c r="Q19" i="1" s="1"/>
  <c r="S27" i="1" a="1"/>
  <c r="S27" i="1" s="1"/>
  <c r="O33" i="1" a="1"/>
  <c r="O33" i="1" s="1"/>
  <c r="M13" i="1" a="1"/>
  <c r="M13" i="1" s="1"/>
  <c r="M12" i="1" a="1"/>
  <c r="M12" i="1" s="1"/>
  <c r="S12" i="1" a="1"/>
  <c r="S12" i="1" s="1"/>
  <c r="R29" i="1" a="1"/>
  <c r="R29" i="1" s="1"/>
  <c r="O31" i="1" a="1"/>
  <c r="O31" i="1" s="1"/>
  <c r="S33" i="1" a="1"/>
  <c r="S33" i="1" s="1"/>
  <c r="P31" i="1" a="1"/>
  <c r="P31" i="1" s="1"/>
  <c r="M29" i="1" a="1"/>
  <c r="M29" i="1" s="1"/>
  <c r="S30" i="1" a="1"/>
  <c r="S30" i="1" s="1"/>
  <c r="O14" i="1" a="1"/>
  <c r="O14" i="1" s="1"/>
  <c r="O30" i="1" a="1"/>
  <c r="O30" i="1" s="1"/>
  <c r="P29" i="1" a="1"/>
  <c r="P29" i="1" s="1"/>
  <c r="R34" i="1" a="1"/>
  <c r="R34" i="1" s="1"/>
  <c r="Q29" i="1" a="1"/>
  <c r="Q29" i="1" s="1"/>
  <c r="Q18" i="1" a="1"/>
  <c r="Q18" i="1" s="1"/>
  <c r="N34" i="1" a="1"/>
  <c r="N34" i="1" s="1"/>
  <c r="O29" i="1" a="1"/>
  <c r="O29" i="1" s="1"/>
  <c r="Q27" i="1" a="1"/>
  <c r="Q27" i="1" s="1"/>
  <c r="Q33" i="1" a="1"/>
  <c r="Q33" i="1" s="1"/>
  <c r="O21" i="1" a="1"/>
  <c r="O21" i="1" s="1"/>
  <c r="P27" i="1" a="1"/>
  <c r="P27" i="1" s="1"/>
  <c r="O22" i="1" a="1"/>
  <c r="O22" i="1" s="1"/>
  <c r="S16" i="1" a="1"/>
  <c r="S16" i="1" s="1"/>
  <c r="N12" i="1" a="1"/>
  <c r="N12" i="1" s="1"/>
  <c r="O23" i="1" a="1"/>
  <c r="O23" i="1" s="1"/>
  <c r="R13" i="1" a="1"/>
  <c r="R13" i="1" s="1"/>
  <c r="S14" i="1" a="1"/>
  <c r="S14" i="1" s="1"/>
  <c r="P13" i="1" a="1"/>
  <c r="P13" i="1" s="1"/>
  <c r="R14" i="1" a="1"/>
  <c r="R14" i="1" s="1"/>
  <c r="P15" i="1" a="1"/>
  <c r="P15" i="1" s="1"/>
  <c r="P16" i="1" a="1"/>
  <c r="P16" i="1" s="1"/>
  <c r="P17" i="1" a="1"/>
  <c r="P17" i="1" s="1"/>
  <c r="P24" i="1" a="1"/>
  <c r="P24" i="1" s="1"/>
  <c r="P25" i="1" a="1"/>
  <c r="P25" i="1" s="1"/>
  <c r="S26" i="1" a="1"/>
  <c r="S26" i="1" s="1"/>
  <c r="Q13" i="1" a="1"/>
  <c r="Q13" i="1" s="1"/>
  <c r="O15" i="1" a="1"/>
  <c r="O15" i="1" s="1"/>
  <c r="O13" i="1" a="1"/>
  <c r="O13" i="1" s="1"/>
  <c r="Q11" i="1" a="1"/>
  <c r="Q11" i="1" s="1"/>
  <c r="R11" i="1" a="1"/>
  <c r="R11" i="1" s="1"/>
  <c r="S11" i="1" a="1"/>
  <c r="S11" i="1" s="1"/>
  <c r="P11" i="1" a="1"/>
  <c r="P11" i="1" s="1"/>
  <c r="N11" i="1" a="1"/>
  <c r="N11" i="1" s="1"/>
  <c r="S17" i="1" a="1"/>
  <c r="S17" i="1" s="1"/>
  <c r="Q12" i="1" a="1"/>
  <c r="Q12" i="1" s="1"/>
  <c r="Q17" i="1" a="1"/>
  <c r="Q17" i="1" s="1"/>
  <c r="Q25" i="1" a="1"/>
  <c r="Q25" i="1" s="1"/>
  <c r="O12" i="1" a="1"/>
  <c r="O12" i="1" s="1"/>
  <c r="N14" i="1" a="1"/>
  <c r="N14" i="1" s="1"/>
  <c r="R16" i="1" a="1"/>
  <c r="R16" i="1" s="1"/>
  <c r="P19" i="1" a="1"/>
  <c r="P19" i="1" s="1"/>
  <c r="N22" i="1" a="1"/>
  <c r="N22" i="1" s="1"/>
  <c r="R24" i="1" a="1"/>
  <c r="R24" i="1" s="1"/>
  <c r="M21" i="1" a="1"/>
  <c r="M21" i="1" s="1"/>
  <c r="N15" i="1" a="1"/>
  <c r="N15" i="1" s="1"/>
  <c r="R17" i="1" a="1"/>
  <c r="R17" i="1" s="1"/>
  <c r="N23" i="1" a="1"/>
  <c r="N23" i="1" s="1"/>
  <c r="R25" i="1" a="1"/>
  <c r="R25" i="1" s="1"/>
  <c r="N16" i="1" a="1"/>
  <c r="N16" i="1" s="1"/>
  <c r="R18" i="1" a="1"/>
  <c r="R18" i="1" s="1"/>
  <c r="P21" i="1" a="1"/>
  <c r="P21" i="1" s="1"/>
  <c r="N24" i="1" a="1"/>
  <c r="N24" i="1" s="1"/>
  <c r="R26" i="1" a="1"/>
  <c r="R26" i="1" s="1"/>
  <c r="O17" i="1" a="1"/>
  <c r="O17" i="1" s="1"/>
  <c r="S19" i="1" a="1"/>
  <c r="S19" i="1" s="1"/>
  <c r="Q22" i="1" a="1"/>
  <c r="Q22" i="1" s="1"/>
  <c r="O25" i="1" a="1"/>
  <c r="O25" i="1" s="1"/>
  <c r="Q15" i="1" a="1"/>
  <c r="Q15" i="1" s="1"/>
  <c r="O18" i="1" a="1"/>
  <c r="O18" i="1" s="1"/>
  <c r="Q23" i="1" a="1"/>
  <c r="Q23" i="1" s="1"/>
  <c r="O26" i="1" a="1"/>
  <c r="O26" i="1" s="1"/>
  <c r="Q16" i="1" a="1"/>
  <c r="Q16" i="1" s="1"/>
  <c r="S21" i="1" a="1"/>
  <c r="S21" i="1" s="1"/>
  <c r="Q24" i="1" a="1"/>
  <c r="Q24" i="1" s="1"/>
  <c r="R12" i="1" a="1"/>
  <c r="R12" i="1" s="1"/>
  <c r="Q14" i="1" a="1"/>
  <c r="Q14" i="1" s="1"/>
  <c r="P9" i="1" a="1"/>
  <c r="P9" i="1" s="1"/>
  <c r="Q21" i="1" a="1"/>
  <c r="Q21" i="1" s="1"/>
  <c r="P12" i="1" a="1"/>
  <c r="P12" i="1" s="1"/>
  <c r="O10" i="1" a="1"/>
  <c r="O10" i="1" s="1"/>
  <c r="Q10" i="1" a="1"/>
  <c r="Q10" i="1" s="1"/>
  <c r="S10" i="1" a="1"/>
  <c r="S10" i="1" s="1"/>
  <c r="N10" i="1" a="1"/>
  <c r="N10" i="1" s="1"/>
  <c r="P10" i="1" a="1"/>
  <c r="P10" i="1" s="1"/>
  <c r="O16" i="1" a="1"/>
  <c r="O16" i="1" s="1"/>
  <c r="M11" i="1" a="1"/>
  <c r="M11" i="1" s="1"/>
  <c r="N13" i="1" a="1"/>
  <c r="N13" i="1" s="1"/>
  <c r="O20" i="1" a="1"/>
  <c r="O20" i="1" s="1"/>
  <c r="N17" i="1" a="1"/>
  <c r="N17" i="1" s="1"/>
  <c r="P30" i="1" a="1"/>
  <c r="P30" i="1" s="1"/>
  <c r="N25" i="1" a="1"/>
  <c r="N25" i="1" s="1"/>
  <c r="O28" i="1" a="1"/>
  <c r="O28" i="1" s="1"/>
  <c r="O32" i="1" a="1"/>
  <c r="O32" i="1" s="1"/>
  <c r="R10" i="1" a="1"/>
  <c r="R10" i="1" s="1"/>
  <c r="O11" i="1" a="1"/>
  <c r="O11" i="1" s="1"/>
  <c r="R23" i="1" a="1"/>
  <c r="R23" i="1" s="1"/>
  <c r="N33" i="1" a="1"/>
  <c r="N33" i="1" s="1"/>
  <c r="P22" i="1" a="1"/>
  <c r="P22" i="1" s="1"/>
  <c r="O24" i="1" a="1"/>
  <c r="O24" i="1" s="1"/>
  <c r="R27" i="1" a="1"/>
  <c r="R27" i="1" s="1"/>
  <c r="R19" i="1" a="1"/>
  <c r="R19" i="1" s="1"/>
  <c r="P14" i="1" a="1"/>
  <c r="P14" i="1" s="1"/>
  <c r="N29" i="1" a="1"/>
  <c r="N29" i="1" s="1"/>
  <c r="P34" i="1" a="1"/>
  <c r="P34" i="1" s="1"/>
  <c r="M3" i="1"/>
  <c r="N21" i="1" a="1"/>
  <c r="N21" i="1" s="1"/>
  <c r="S8" i="1" a="1"/>
  <c r="S8" i="1" s="1"/>
  <c r="R9" i="1" a="1"/>
  <c r="R9" i="1" s="1"/>
  <c r="Q9" i="1" a="1"/>
  <c r="Q9" i="1" s="1"/>
  <c r="S9" i="1" a="1"/>
  <c r="S9" i="1" s="1"/>
  <c r="M10" i="1" a="1"/>
  <c r="M10" i="1" s="1"/>
  <c r="R8" i="1" a="1"/>
  <c r="R8" i="1" s="1"/>
  <c r="N8" i="1" a="1"/>
  <c r="N8" i="1" s="1"/>
  <c r="R31" i="1" a="1"/>
  <c r="R31" i="1" s="1"/>
  <c r="Q8" i="1" a="1"/>
  <c r="Q8" i="1" s="1"/>
  <c r="P8" i="1" a="1"/>
  <c r="P8" i="1" s="1"/>
  <c r="O8" i="1" a="1"/>
  <c r="O8" i="1" s="1"/>
  <c r="M9" i="1" a="1"/>
  <c r="M9" i="1" s="1"/>
  <c r="O9" i="1" a="1"/>
  <c r="O9" i="1" s="1"/>
  <c r="N9" i="1" a="1"/>
  <c r="N9" i="1" s="1"/>
  <c r="P18" i="1" a="1"/>
  <c r="P18" i="1" s="1"/>
  <c r="M18" i="1" a="1"/>
  <c r="M18" i="1" s="1"/>
  <c r="P26" i="1" a="1"/>
  <c r="P26" i="1" s="1"/>
  <c r="M26" i="1" a="1"/>
  <c r="M26" i="1" s="1"/>
  <c r="R15" i="1" a="1"/>
  <c r="R15" i="1" s="1"/>
  <c r="M15" i="1" a="1"/>
  <c r="M15" i="1" s="1"/>
  <c r="M2" i="1" l="1" a="1"/>
  <c r="M2" i="1" s="1"/>
  <c r="P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<sst xmlns="http://schemas.openxmlformats.org/spreadsheetml/2006/main" count="513" uniqueCount="312">
  <si>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</si>
  <si>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</si>
  <si>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</si>
  <si>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</si>
  <si>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</si>
  <si>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</si>
  <si>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</si>
  <si>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</si>
  <si>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</si>
  <si>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</si>
  <si>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</si>
  <si>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</si>
  <si>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</si>
  <si>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</si>
  <si>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</si>
  <si>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</si>
  <si>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</si>
  <si>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</si>
  <si>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</si>
  <si>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</si>
  <si>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</si>
  <si>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</si>
  <si>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</si>
  <si>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</si>
  <si>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</si>
  <si>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</si>
  <si>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</si>
  <si>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</si>
  <si>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</si>
  <si>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t>Return to Point Grid</t>
  </si>
  <si>
    <t>Pts Achieved</t>
  </si>
  <si>
    <t>Pts Available</t>
  </si>
  <si>
    <t>Given the following information:</t>
  </si>
  <si>
    <t>A</t>
  </si>
  <si>
    <t>B</t>
  </si>
  <si>
    <t>Exam 5 - Fall 2017</t>
  </si>
  <si>
    <t>Given the following automobile policies issued during calendar years 2013 through 2015:</t>
  </si>
  <si>
    <t>•     All policies have a 6-month term.</t>
  </si>
  <si>
    <t>Effective Date</t>
  </si>
  <si>
    <t>Expiration Date</t>
  </si>
  <si>
    <t>Number of Policies</t>
  </si>
  <si>
    <t>Calculate the written car-years for calendar year 2014.</t>
  </si>
  <si>
    <t>Calculate the in-force car-years as of December 31, 2014.</t>
  </si>
  <si>
    <t>Given the following:</t>
  </si>
  <si>
    <t>Rate Change</t>
  </si>
  <si>
    <t>•     All policies are annual.</t>
  </si>
  <si>
    <t>Calculate the on-level factor to current rate level for calendar year 2014 earned premium.</t>
  </si>
  <si>
    <t>Identify a weakness with the parallelogram method and briefly describe a solution.</t>
  </si>
  <si>
    <t>Given the following data for an insured</t>
  </si>
  <si>
    <t>Report Year</t>
  </si>
  <si>
    <t>Reported Loss ($) by Report Year Lag</t>
  </si>
  <si>
    <t>•     Policies run from January 1 through December 31.</t>
  </si>
  <si>
    <t>•     The insured's coverage changed from occurrence to claims-made on January 1, 2013 with a retroactive date of January 1, 2013.</t>
  </si>
  <si>
    <t>Calculate the reported losses for the 2012 occurrence policy as of December 31, 2015.</t>
  </si>
  <si>
    <t>Calculate the reported losses for the 2014 claims-made policy as of December 31, 2015.</t>
  </si>
  <si>
    <t>Describe how a switch from occurrence to claims-made coverage could affect an insurer's loss reserve risk.</t>
  </si>
  <si>
    <t>Describe how a switch from occurrence to claims-made coverage could affect thetarget underwriting profit provision.</t>
  </si>
  <si>
    <t>Accident Year</t>
  </si>
  <si>
    <t>Frequency</t>
  </si>
  <si>
    <t>Severity</t>
  </si>
  <si>
    <t>Ultimate Losses ($000)</t>
  </si>
  <si>
    <t>•     Exposures are constant.</t>
  </si>
  <si>
    <t>•     The company only writes semi-annual policies.</t>
  </si>
  <si>
    <t>•     The rate filing will be effective on January 1, 2017.</t>
  </si>
  <si>
    <t>•     Rates will be in effect for one year</t>
  </si>
  <si>
    <t>Calculate the average annual trended ultimate losses that should be used to determine the indicated rate change. Briefly justify the frequency trend and severity trend selections.</t>
  </si>
  <si>
    <t>Discussions with the underwriting team reveal that changes in underwriting guidelines in the 2012 policy year resulted in lower claim counts. Describe how this information may change the estimate in part a. above without performing any additional calculations.</t>
  </si>
  <si>
    <t>An insurance company purchases per risk excess-of-loss reinsurance each year that covers individual claims that exceed the retention.</t>
  </si>
  <si>
    <t>Given the following information as of December 31, 2015:</t>
  </si>
  <si>
    <t>Ultimate Value of Direct Claims Excess of $500,000</t>
  </si>
  <si>
    <t>Earned Exposures</t>
  </si>
  <si>
    <t>Direct Ultimate Losses ($000)</t>
  </si>
  <si>
    <t>Claim Counts</t>
  </si>
  <si>
    <t>Claim</t>
  </si>
  <si>
    <t>Direct Ultimate Loss of Individual Claims ($000)</t>
  </si>
  <si>
    <t>Retention</t>
  </si>
  <si>
    <t>D</t>
  </si>
  <si>
    <t>E</t>
  </si>
  <si>
    <t>F</t>
  </si>
  <si>
    <t>C</t>
  </si>
  <si>
    <t>•     Policies are annual.</t>
  </si>
  <si>
    <t>•     Policies are written uniformly throughout the year.</t>
  </si>
  <si>
    <t>•      Rates are expected to be in effect for one year.</t>
  </si>
  <si>
    <t>•     Planned rate revision to be effective January 1, 2017.</t>
  </si>
  <si>
    <t>Calculate the average trended pure premium net of reinsurance at the current $10,000,000 retention.</t>
  </si>
  <si>
    <t>The following information is available fora single-state, mono-line insurer:</t>
  </si>
  <si>
    <t>Calendar Year ($000)</t>
  </si>
  <si>
    <t>General Expense</t>
  </si>
  <si>
    <t>Other Acquisition</t>
  </si>
  <si>
    <t>Commisions/Brokerage</t>
  </si>
  <si>
    <t>Taxes, Licenses and Fees</t>
  </si>
  <si>
    <t>Total Expenses</t>
  </si>
  <si>
    <t>Written Premium</t>
  </si>
  <si>
    <t>Earned Premium</t>
  </si>
  <si>
    <t>The company's pricing actuary is asked to calculate an expense provision for 2016, and does so using a ratio of three years' total expense to three years' earned premium as follows:</t>
  </si>
  <si>
    <t xml:space="preserve">Expense Provision = </t>
  </si>
  <si>
    <t>(21,925,000 + 21,375,000 + 21,125,000)</t>
  </si>
  <si>
    <t>(90,500,000 + 83,500,000 + 77,500,000)</t>
  </si>
  <si>
    <t>=</t>
  </si>
  <si>
    <t>Briefly discuss three reasons why the actuary's approach is not appropriate.</t>
  </si>
  <si>
    <t>Identify an alternative approach to calculate the expense provision and briefly explain its benefit relative to the actuary's approach without performing any additional calculations.</t>
  </si>
  <si>
    <t>A regulator wants to benchmark the underwriting profit provisions between companies.</t>
  </si>
  <si>
    <t>For Company A's rate filing, the following is assumed:</t>
  </si>
  <si>
    <t>Projected total fixed costs</t>
  </si>
  <si>
    <t>Projected total loss and LAE</t>
  </si>
  <si>
    <t>Projected exposures</t>
  </si>
  <si>
    <t>Indicated rate per exposure</t>
  </si>
  <si>
    <t>Projected premium at current rates</t>
  </si>
  <si>
    <t>Indicated rate change</t>
  </si>
  <si>
    <t>For Company Bs rate filing, the following is assumed:</t>
  </si>
  <si>
    <t>•     The variable expense ratio is the same for each company.</t>
  </si>
  <si>
    <t>Determine which company's filing includes the higher underwriting profit provision.</t>
  </si>
  <si>
    <t>List two reasons the underwriting profit provision might differ between companies with the same loss, LAE and expense experience.</t>
  </si>
  <si>
    <t>Given the following information about an insurance product:</t>
  </si>
  <si>
    <t>•     The product launched on January 1, 2012.</t>
  </si>
  <si>
    <t>•     The rating algorithm is exposures multiplied by a fixed manual rate.</t>
  </si>
  <si>
    <t>•     The average written manual rate per exposure in 2013 = $5,000.</t>
  </si>
  <si>
    <t>•     Exposures are written uniformly throughout the year.</t>
  </si>
  <si>
    <t>•     A large loss of $2 million occurred and was paid in 2014. Underwriting guidelines have been revised such that further losses of this type are not expected.</t>
  </si>
  <si>
    <t>•     Losses do not develop after 36 months.</t>
  </si>
  <si>
    <t>•     The age-to-age factors in the latest diagonal are representative of future loss development.</t>
  </si>
  <si>
    <t>•     Rates will be in effect for two years.</t>
  </si>
  <si>
    <t>Annual loss cost trend</t>
  </si>
  <si>
    <t>Annual premium trend</t>
  </si>
  <si>
    <t>Fixed expense ratio</t>
  </si>
  <si>
    <t>Variable expense ratio</t>
  </si>
  <si>
    <t>Profit and contingencies provision</t>
  </si>
  <si>
    <t>Rate Change History</t>
  </si>
  <si>
    <t>Change</t>
  </si>
  <si>
    <t>Calendar Year</t>
  </si>
  <si>
    <t>Written Exposures</t>
  </si>
  <si>
    <t>Cumulative Reported Loss ($000)</t>
  </si>
  <si>
    <t>12 months</t>
  </si>
  <si>
    <t>24 months</t>
  </si>
  <si>
    <t>36 months</t>
  </si>
  <si>
    <t>ALAE provision (% of loss)</t>
  </si>
  <si>
    <t>ULAE provision (% of loss)</t>
  </si>
  <si>
    <t>Calculate the indicated rate change for policies effective between July 1, 2017 and July 1, 2019 based on the most recent three accident years of experience and assuming full credibility.</t>
  </si>
  <si>
    <t>General Expenses</t>
  </si>
  <si>
    <t>Other Acquisition Expense</t>
  </si>
  <si>
    <t>Commission</t>
  </si>
  <si>
    <t>Taxes, Licenses &amp; Fees</t>
  </si>
  <si>
    <t>Projected Ultimate Loss and LAE Ratio</t>
  </si>
  <si>
    <t>Target Underwriting Profit Ratio</t>
  </si>
  <si>
    <t>•     All expenses are paid at policy inception.</t>
  </si>
  <si>
    <t>•     Commission and Taxes, Licenses &amp; Fees are 100% variable.</t>
  </si>
  <si>
    <t>•     All other expense categories are 50% variable.</t>
  </si>
  <si>
    <t>Calculate the indicated rate change assuming the data is fully credible.</t>
  </si>
  <si>
    <t>A homeowners insurance company is considering utilizing number of vehicles in the household as an additional risk characteristic within its risk classification system.</t>
  </si>
  <si>
    <t>Briefly discuss the appropriateness of adding this risk characteristic to the company's risk classification system using four considerations from the Actuarial Standard of Practice No. 12: Risk Classification (for All Practice Areas).</t>
  </si>
  <si>
    <t>Given the following ground-up uncapped loss profile for a book of business:</t>
  </si>
  <si>
    <t>Claim Type</t>
  </si>
  <si>
    <t>Number of Claims</t>
  </si>
  <si>
    <t>Loss Amount of each Claim</t>
  </si>
  <si>
    <t>Calculate the increased limits factor for an increased limit of $25,000 and a basic limit of $10,000.</t>
  </si>
  <si>
    <t>Calculate the severity trend for the layer excess of $50,000 assuming a ground-up severity trend of 10% over the next year.</t>
  </si>
  <si>
    <t>Provide one reason why the data above would not be appropriate to determine an increased limits factor for $100,000 and suggest an alternative source that could be used.</t>
  </si>
  <si>
    <t>The following graph provides the output from a generalized linear model (GLM):</t>
  </si>
  <si>
    <t>Briefly explain whether this variable should be included in the rating plan.</t>
  </si>
  <si>
    <t>Briefly discuss two reasons why GLM analysis is typically performed on loss cost data instead of loss ratios.</t>
  </si>
  <si>
    <t>An insurance company is considering updating its territorial relativities given the following information:</t>
  </si>
  <si>
    <t>Territory</t>
  </si>
  <si>
    <t>Number of Exposures</t>
  </si>
  <si>
    <t>Trended and Ultimate Incurred Losses &amp; ALAE</t>
  </si>
  <si>
    <t>Current Territorial Relativity</t>
  </si>
  <si>
    <t>•     The base territory remains the same.</t>
  </si>
  <si>
    <t>•     Exposures are homogeneous within each territory.</t>
  </si>
  <si>
    <t>•     Partial credibility is determined by the square root rule.</t>
  </si>
  <si>
    <t>•     The full credibility standard = 45,000 exposures.</t>
  </si>
  <si>
    <t>Calculate the credibility weighted territorial relativities using the pure premium approach.</t>
  </si>
  <si>
    <t>Briefly discuss three reasons why proposed rate changes might deviate from indicated rate changes.</t>
  </si>
  <si>
    <t>An insured purchases a $400,000 policy on a property valued at $500,000.</t>
  </si>
  <si>
    <t>•     The coinsurance requirement for the policy is 90% of property value.</t>
  </si>
  <si>
    <t>•     No deductible applies.</t>
  </si>
  <si>
    <t>Calculate the coinsurance penalty for a $300,000 loss.</t>
  </si>
  <si>
    <t>Calculate the maximum coinsurance penalty.</t>
  </si>
  <si>
    <t>Calculate the coinsurance apportionment ratio, assuming the property is valued at $425,000 instead of $500.000.</t>
  </si>
  <si>
    <t>Briefly describe two issues associated with underinsured properties.</t>
  </si>
  <si>
    <t>Given the following for a workers compensation policyholder:</t>
  </si>
  <si>
    <t>Individual Claims Reported During the Experience Period</t>
  </si>
  <si>
    <t>Calculate the policy's premium under an experience rating plan.</t>
  </si>
  <si>
    <t>Claim ID</t>
  </si>
  <si>
    <t>Accident Date</t>
  </si>
  <si>
    <t>Calendar Year Payments</t>
  </si>
  <si>
    <t>Ending Case O/S</t>
  </si>
  <si>
    <t>2013 Transactions</t>
  </si>
  <si>
    <t>2014 Transactions</t>
  </si>
  <si>
    <t>2015 Transactions</t>
  </si>
  <si>
    <t>-</t>
  </si>
  <si>
    <t>Construct an accident year cumulative paid claims triangle.</t>
  </si>
  <si>
    <t>Construct an accident year cumulative reported claims triangle.</t>
  </si>
  <si>
    <t>Describe the benefits and deficiencies of each of these two strategies.</t>
  </si>
  <si>
    <t>Actuary A and Actuary B are each performing a reserve analysis for a small insurance company. To enhance credibility:</t>
  </si>
  <si>
    <t>•     Standard premium = $435,000.</t>
  </si>
  <si>
    <t>•     3-year payroll = $14,590,000.</t>
  </si>
  <si>
    <t>•     Expected loss rate = 2.40 per $100 of payroll.</t>
  </si>
  <si>
    <t>•     D-ratio= 0.19.</t>
  </si>
  <si>
    <t>•     Primary loss cap = $5,000.</t>
  </si>
  <si>
    <t>•     Primary credibility = 0.75.</t>
  </si>
  <si>
    <t>•     Excess credibility = 0.15.</t>
  </si>
  <si>
    <t xml:space="preserve">•     Actuary A relies only on internal data, aggregated across al lines of business. </t>
  </si>
  <si>
    <t>•     Actuary B supplements internal data with industry data separately by line of business.</t>
  </si>
  <si>
    <t>An actuary is estimating unpaid claims for a company using the data below as of December 31, 2015.</t>
  </si>
  <si>
    <t>On-Level Earned Premium</t>
  </si>
  <si>
    <t>Paid Claims ($000)</t>
  </si>
  <si>
    <t>Paid Bornhuetter-Ferguson Technique ($000)</t>
  </si>
  <si>
    <t>Paid Development Technique ($000)</t>
  </si>
  <si>
    <t>•     The actuary uses the same expected claims ratio for all years.</t>
  </si>
  <si>
    <t>Calculate the expected claims ratio used in the Bornhuetter-Ferguson technique.</t>
  </si>
  <si>
    <t>Select an unpaid claims estimate for accident year 2015 from the two techniques given above and justify the selection.</t>
  </si>
  <si>
    <t>After constructing these estimates, the actuary learns of a change in the claims department in 2014 that has led to slower claims payments. Discuss whether the unpaid claims estimate from each technique belowwould be overstated or understated when calculated without makingany adjustments to recognize the slower claims payments:</t>
  </si>
  <si>
    <t>i. Expected claims technique</t>
  </si>
  <si>
    <t>ii. Paid Bornhuetter-Ferguson technique</t>
  </si>
  <si>
    <t>iii. Paid development technique</t>
  </si>
  <si>
    <t>A company that self-insures has the following limited historical information:</t>
  </si>
  <si>
    <t>Cumulative Reported Claims ($000) as of (months)</t>
  </si>
  <si>
    <t>Cumulative Paid Claims ($000) as of (months)</t>
  </si>
  <si>
    <t>Industry Benchmark Claims Development Factors</t>
  </si>
  <si>
    <t>Age-Age</t>
  </si>
  <si>
    <t>Reported</t>
  </si>
  <si>
    <t>Paid</t>
  </si>
  <si>
    <t>60-Ult</t>
  </si>
  <si>
    <t>48-60</t>
  </si>
  <si>
    <t>36-48</t>
  </si>
  <si>
    <t>24-36</t>
  </si>
  <si>
    <t>12-24</t>
  </si>
  <si>
    <t>•     Case outstanding for accident year 2011 as of December 31, 2015 = $500,000.</t>
  </si>
  <si>
    <t>Use the industry benchmark claims development factors to estimate the unpaid claims for accident year 2011 as of December 31, 2015.</t>
  </si>
  <si>
    <t>Given the response to part b. above, discuss the reasonableness of the estimate in part a. above.</t>
  </si>
  <si>
    <t>An actuary is calculating ultimate claim estimates for a long-tailed line of business using the frequency-severity technique using disposal rates. Given the following information:</t>
  </si>
  <si>
    <t>•     This line of business commonly has partial payments made on claims.</t>
  </si>
  <si>
    <t>•     Recently the statute of limitations was extended, resulting in a significant increase in claim counts at later development periods compared to previous years.</t>
  </si>
  <si>
    <t>•     The claims department has been strengthening case reserves for the last several years.</t>
  </si>
  <si>
    <t>•     There has been significant claim inflation over the last several years.</t>
  </si>
  <si>
    <t>•     The claims department has been attempting to settle claims faster.</t>
  </si>
  <si>
    <t>Briefly describe two reasons the frequency-severity technique using disposal rates may be appropriate in the current situation.</t>
  </si>
  <si>
    <t>Briefly describe an adjustment to the frequency-severity technique using disposal rates for each of the issues listed in part b. above.</t>
  </si>
  <si>
    <t>An actuary is estimating the IBNR for a company using the data below, as of December 31, 2015.</t>
  </si>
  <si>
    <t>Reported Claims ($000)</t>
  </si>
  <si>
    <t>On-Level Earned Premium ($000)</t>
  </si>
  <si>
    <t>Reported Development Technique Ultimate Claims Estimate ($000)</t>
  </si>
  <si>
    <t>•     The actuary estimates the expected claims ratio to be 60% for all years.</t>
  </si>
  <si>
    <t>•     There is no loss trend.</t>
  </si>
  <si>
    <t>Estimate the accident year 2015 IBNR using the Bornhuetter-Ferguson technique.</t>
  </si>
  <si>
    <t>Fully assess the reasonableness of the 60% expected claims ratio assumption.</t>
  </si>
  <si>
    <t>Recommend and briefly justify a technique that would be more appropriate than the Bornhuetter-Ferguson for this data set.</t>
  </si>
  <si>
    <t>An actuary working at an insurance company is using a frequency-severity technique to estimate ultimate claims. The company made an effort to close claims more quickly starting in 2014. Given the following information:</t>
  </si>
  <si>
    <t>Closed Claim Counts as of (months)</t>
  </si>
  <si>
    <t>Paid Claims ($000) as of (months)</t>
  </si>
  <si>
    <t>Reported Claim Counts as of (months)</t>
  </si>
  <si>
    <t>Reported Claims ($000) as of (months)</t>
  </si>
  <si>
    <t>•     48-Ultimate reported claim count factor = 1.03.</t>
  </si>
  <si>
    <t>•     48-Ultimate closed claim count factor = 1.06.</t>
  </si>
  <si>
    <t>•     48-Ultimate paid severity factor = 1.15.</t>
  </si>
  <si>
    <t>•     48-Ultimate reported severity factor = 1.02.</t>
  </si>
  <si>
    <t>Determine whether evidence exists to support that claims are closing more quickly starting in 2014.</t>
  </si>
  <si>
    <t>Calculate an appropriate frequency-severity estimate of ultimate claims for accident years 2014 and 2015.</t>
  </si>
  <si>
    <t>Case Outstanding ($) as of (months)</t>
  </si>
  <si>
    <t>Paid Claims ($) as of (months)</t>
  </si>
  <si>
    <t>Open Claim Counts as of (months)</t>
  </si>
  <si>
    <t>Given the following information as of December 31, 2014:</t>
  </si>
  <si>
    <t>Received Salvage and Subrogation ($) as of (months)</t>
  </si>
  <si>
    <t>•     Ultimate claims for accident year 2014 = $150.</t>
  </si>
  <si>
    <t>•     There is no development beyond 36 months.</t>
  </si>
  <si>
    <t>•     A simple all-year average is used for all development factors.</t>
  </si>
  <si>
    <t>Estimate the ultimate salvage and subrogation for accident year 2014 using the development technique.</t>
  </si>
  <si>
    <t>Estimate the ultimate salvage and subrogation for accident year 2014 using a ratio approach.</t>
  </si>
  <si>
    <t>Given the following additional information for accident year 2015 as of December 31, 2015:</t>
  </si>
  <si>
    <t>•     Ultimate claims = $175</t>
  </si>
  <si>
    <t>•     Salvage and subrogation received = $12</t>
  </si>
  <si>
    <t>Recommend and briefly justify an ultimate salvage and subrogation estimate for accident year 2015.</t>
  </si>
  <si>
    <t>Reported Claims Only ($) as of (months)</t>
  </si>
  <si>
    <t>Reported ALAE ($) as of (months)</t>
  </si>
  <si>
    <t>•     The 36 to ultimate development factor for reported claims only is 1.143.</t>
  </si>
  <si>
    <t>Use the reported development technique to calculate ultimate claims only for all accident years.</t>
  </si>
  <si>
    <t>Evaluate the reasonableness of combining the reported claims only and reported ALAE provided above to estimate total unpaid liabilities.</t>
  </si>
  <si>
    <t>Assess the appropriateness of applying the development technique to the reported ALAE data provided above.</t>
  </si>
  <si>
    <t>Exposures</t>
  </si>
  <si>
    <t>Ultimate Claims ($)</t>
  </si>
  <si>
    <t>Reported Claims ($)</t>
  </si>
  <si>
    <t>Paid Claims ($)</t>
  </si>
  <si>
    <t>Paid ULAE ($)</t>
  </si>
  <si>
    <t>•     Case outstanding as of December 31, 2015 = $180,000.</t>
  </si>
  <si>
    <t>•     IBNR as of December 31, 2015 = $50,000.</t>
  </si>
  <si>
    <t>Using the classical paid-to-paid technique, estimate the unpaid ULAE as of December 31, 2015.</t>
  </si>
  <si>
    <t>Discuss whether or not the Kittel refinement will correct the issue identified in part b. above.</t>
  </si>
  <si>
    <t>Fully discuss how a key assumption of the classical technique is being violated in part a. above.</t>
  </si>
  <si>
    <t>As of December 31, 2014</t>
  </si>
  <si>
    <t>As of December 31, 2015</t>
  </si>
  <si>
    <t>Selected Ultimate Claim Counts</t>
  </si>
  <si>
    <t>Reported Claim Counts</t>
  </si>
  <si>
    <t>Maturity</t>
  </si>
  <si>
    <t>Cumulative Percent of Claim Counts Reported</t>
  </si>
  <si>
    <t>Compare actual reported claim count emergence to expected claim count emergence on reported claim counts in calendar year 2015.</t>
  </si>
  <si>
    <t>Briefly describe a potential limitation of the actual vs. expected calculation performed in part a. above and propose an alternative calculation that addresses this limitation.</t>
  </si>
  <si>
    <t>Calculate the earned car-years for calendar year 2015.</t>
  </si>
  <si>
    <t xml:space="preserve">•     A law change mandated a rate decrease of 15% effective February 1, 2015 applicable to all in-force policies.
</t>
  </si>
  <si>
    <t>Discussions with the underwriting team reveal that the company has been writing fewer high deductible policies, starting in policy year 2014. Fully describe how this information may change the estimate in part a. above without performing any additional calculations.</t>
  </si>
  <si>
    <t>•     Complement of credibility is equal to normalized current territorial relativities.</t>
  </si>
  <si>
    <t>Determine the percent change by territory, assuming the indicated relativities are to be adopted and no overall premium change is desired.</t>
  </si>
  <si>
    <t>In 2015 the claims department began paying claims faster without changing the adequacy of case reserves. Produce and briefly discuss a triangle that demonstrates that this action has been successfully executed.</t>
  </si>
  <si>
    <t>Recommend and briefly justify a technique for calculating ultimate claims for this dataset, given the change noted in part c. above</t>
  </si>
  <si>
    <t>Assess the reasonableness of using the industry benchmark reported and paid claims development factors for this company.</t>
  </si>
  <si>
    <t>Briefly describe two reasons the frequency-severity technique using disposal rates may not be appropriate in the current situation</t>
  </si>
  <si>
    <t>•     Annual severity trend = 10.0%</t>
  </si>
  <si>
    <t>•     Claims are fully developed by 48 months.</t>
  </si>
  <si>
    <t>•     Accident year 2015 initial expected claim ratio = 65.0%</t>
  </si>
  <si>
    <t>•     Policies are annual, and are written uniformly throughout the year.</t>
  </si>
  <si>
    <t>•     There have been no rate changes since 2013.</t>
  </si>
  <si>
    <t>•     There is no premium trend.</t>
  </si>
  <si>
    <t>Calculate the unpaid claims for accident year 2015 using the reported Bornhuetter-Ferguson technique adjusting</t>
  </si>
  <si>
    <t xml:space="preserve">for the change in case reserve adequacy.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</si>
</sst>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quot;$&quot;#,##0_);\(&quot;$&quot;#,##0\)"/>
    <numFmt numFmtId="165" formatCode="&quot;$&quot;#,##0_);[Red]\(&quot;$&quot;#,##0\)"/>
    <numFmt numFmtId="166" formatCode="_(&quot;$&quot;* #,##0.00_);_(&quot;$&quot;* \(#,##0.00\);_(&quot;$&quot;* &quot;-&quot;??_);_(@_)"/>
    <numFmt numFmtId="167" formatCode="_(* #,##0.00_);_(* \(#,##0.00\);_(* &quot;-&quot;??_);_(@_)"/>
    <numFmt numFmtId="168" formatCode="0.0%"/>
    <numFmt numFmtId="169" formatCode="\$#,##0;\$#,##0"/>
    <numFmt numFmtId="170" formatCode="###0;###0"/>
    <numFmt numFmtId="171" formatCode="#,##0;#,##0"/>
    <numFmt numFmtId="172" formatCode="###0.000;###0.000"/>
    <numFmt numFmtId="173" formatCode="&quot;$&quot;#,##0"/>
    <numFmt numFmtId="174" formatCode="[$-409]mmmm\ d\,\ yyyy;@"/>
    <numFmt numFmtId="175" formatCode="#,##0.000_);\(#,##0.000\)"/>
    <numFmt numFmtId="176" formatCode="0.000"/>
    <numFmt numFmtId="177" formatCode="_(&quot;$&quot;* #,##0_);_(&quot;$&quot;* \(#,##0\);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sz val="11"/>
      <name val="Calibri"/>
      <family val="2"/>
      <scheme val="minor"/>
    </font>
    <font>
      <sz val="10"/>
      <color rgb="FF000000"/>
      <name val="Times New Roman"/>
      <family val="1"/>
    </font>
    <font>
      <sz val="10"/>
      <name val="Arial"/>
      <family val="2"/>
    </font>
    <font>
      <sz val="10"/>
      <color rgb="FF161616"/>
      <name val="Arial"/>
      <family val="2"/>
    </font>
    <font>
      <b/>
      <sz val="11"/>
      <color rgb="FF9C0006"/>
      <name val="Calibri"/>
      <family val="2"/>
      <scheme val="minor"/>
    </font>
    <font>
      <b/>
      <sz val="11"/>
      <color rgb="FF000000"/>
      <name val="Calibri"/>
      <family val="2"/>
      <scheme val="minor"/>
    </font>
    <font>
      <sz val="11"/>
      <color rgb="FF000000"/>
      <name val="Calibri"/>
      <family val="2"/>
      <scheme val="minor"/>
    </font>
    <font>
      <u/>
      <sz val="1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rgb="FFE7E6E6"/>
        <bgColor rgb="FF000000"/>
      </patternFill>
    </fill>
    <fill>
      <patternFill patternType="solid">
        <fgColor rgb="FFFFC7CE"/>
        <bgColor rgb="FF000000"/>
      </patternFill>
    </fill>
    <fill>
      <patternFill patternType="solid">
        <fgColor rgb="FFFFE699"/>
        <bgColor rgb="FF000000"/>
      </patternFill>
    </fill>
    <fill>
      <patternFill patternType="solid">
        <fgColor theme="2" tint="-0.74999237037263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medium">
        <color rgb="FF000000"/>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6">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2" fillId="0" borderId="0"/>
    <xf numFmtId="167" fontId="1" fillId="0" borderId="0" applyFont="0" applyFill="0" applyBorder="0" applyAlignment="0" applyProtection="0"/>
    <xf numFmtId="166" fontId="1" fillId="0" borderId="0" applyFont="0" applyFill="0" applyBorder="0" applyAlignment="0" applyProtection="0"/>
  </cellStyleXfs>
  <cellXfs count="259">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2" xfId="0" applyFont="1" applyFill="1" applyBorder="1" applyAlignment="1" applyProtection="1">
      <alignment horizontal="center"/>
      <protection locked="0"/>
    </xf>
    <xf numFmtId="168" fontId="2" fillId="0" borderId="0" xfId="1" applyNumberFormat="1" applyFont="1" applyAlignment="1">
      <alignment horizontal="center"/>
    </xf>
    <xf numFmtId="0" fontId="2" fillId="2" borderId="3" xfId="0" applyFont="1" applyFill="1" applyBorder="1" applyAlignment="1">
      <alignment horizontal="center"/>
    </xf>
    <xf numFmtId="0" fontId="4" fillId="2" borderId="6" xfId="0" applyFont="1" applyFill="1" applyBorder="1" applyAlignment="1">
      <alignment horizontal="center"/>
    </xf>
    <xf numFmtId="0" fontId="5" fillId="2" borderId="6" xfId="0" applyFont="1" applyFill="1" applyBorder="1" applyAlignment="1">
      <alignment horizontal="center"/>
    </xf>
    <xf numFmtId="0" fontId="0" fillId="0" borderId="11" xfId="0" applyBorder="1" applyAlignment="1">
      <alignment horizontal="center"/>
    </xf>
    <xf numFmtId="2" fontId="0" fillId="0" borderId="11"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7" fillId="0" borderId="11" xfId="2" applyBorder="1" applyAlignment="1">
      <alignment horizontal="center"/>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7" fillId="0" borderId="11" xfId="2" quotePrefix="1" applyBorder="1" applyAlignment="1">
      <alignment horizontal="center"/>
    </xf>
    <xf numFmtId="0" fontId="0" fillId="0" borderId="13" xfId="0" applyBorder="1" applyAlignment="1">
      <alignment horizontal="left"/>
    </xf>
    <xf numFmtId="0" fontId="0" fillId="0" borderId="14" xfId="0" applyBorder="1" applyAlignment="1">
      <alignment horizontal="left"/>
    </xf>
    <xf numFmtId="2" fontId="0" fillId="0" borderId="12" xfId="0" applyNumberFormat="1" applyBorder="1" applyAlignment="1">
      <alignment horizontal="center"/>
    </xf>
    <xf numFmtId="2" fontId="2" fillId="0" borderId="2" xfId="0" applyNumberFormat="1" applyFont="1" applyBorder="1" applyAlignment="1">
      <alignment horizontal="center"/>
    </xf>
    <xf numFmtId="0" fontId="2" fillId="2" borderId="8" xfId="0" applyFont="1" applyFill="1" applyBorder="1" applyAlignment="1" applyProtection="1">
      <alignment horizontal="center"/>
      <protection locked="0"/>
    </xf>
    <xf numFmtId="0" fontId="11" fillId="2" borderId="0" xfId="0" applyFont="1" applyFill="1"/>
    <xf numFmtId="0" fontId="11" fillId="2" borderId="7" xfId="0" applyFont="1" applyFill="1" applyBorder="1"/>
    <xf numFmtId="0" fontId="0" fillId="2" borderId="0" xfId="0" applyFill="1"/>
    <xf numFmtId="0" fontId="0" fillId="2" borderId="4" xfId="0" applyFill="1" applyBorder="1"/>
    <xf numFmtId="0" fontId="0" fillId="0" borderId="0" xfId="0" applyProtection="1">
      <protection locked="0"/>
    </xf>
    <xf numFmtId="0" fontId="0" fillId="2" borderId="6" xfId="0" applyFill="1" applyBorder="1"/>
    <xf numFmtId="0" fontId="0" fillId="2" borderId="7" xfId="0" applyFill="1" applyBorder="1"/>
    <xf numFmtId="0" fontId="0" fillId="2" borderId="6" xfId="0" applyFill="1" applyBorder="1" applyAlignment="1">
      <alignment horizontal="center"/>
    </xf>
    <xf numFmtId="0" fontId="2" fillId="2" borderId="4" xfId="0" applyFont="1" applyFill="1" applyBorder="1" applyAlignment="1" applyProtection="1">
      <alignment horizontal="center"/>
      <protection locked="0"/>
    </xf>
    <xf numFmtId="0" fontId="11" fillId="0" borderId="0" xfId="0" applyFont="1" applyAlignment="1">
      <alignment vertical="top"/>
    </xf>
    <xf numFmtId="0" fontId="0" fillId="0" borderId="0" xfId="0" applyAlignment="1">
      <alignment vertical="top"/>
    </xf>
    <xf numFmtId="0" fontId="11" fillId="2" borderId="0" xfId="0" applyFont="1" applyFill="1" applyAlignment="1">
      <alignment vertical="top"/>
    </xf>
    <xf numFmtId="0" fontId="11" fillId="2" borderId="0" xfId="0" applyFont="1" applyFill="1" applyAlignment="1">
      <alignment horizontal="center" vertical="top"/>
    </xf>
    <xf numFmtId="0" fontId="11" fillId="2" borderId="0" xfId="0" applyFont="1" applyFill="1" applyAlignment="1">
      <alignment horizontal="center"/>
    </xf>
    <xf numFmtId="0" fontId="11" fillId="2" borderId="0" xfId="0" applyFont="1" applyFill="1" applyAlignment="1">
      <alignment horizontal="left" vertical="top"/>
    </xf>
    <xf numFmtId="0" fontId="11" fillId="0" borderId="0" xfId="0" applyFont="1" applyAlignment="1">
      <alignment vertical="center"/>
    </xf>
    <xf numFmtId="0" fontId="2" fillId="2" borderId="6" xfId="0" applyFont="1" applyFill="1" applyBorder="1" applyAlignment="1" applyProtection="1">
      <alignment horizontal="center"/>
      <protection locked="0"/>
    </xf>
    <xf numFmtId="0" fontId="0" fillId="2" borderId="6" xfId="0" applyFill="1" applyBorder="1" applyProtection="1">
      <protection locked="0"/>
    </xf>
    <xf numFmtId="0" fontId="0" fillId="2" borderId="8" xfId="0" applyFill="1" applyBorder="1" applyProtection="1">
      <protection locked="0"/>
    </xf>
    <xf numFmtId="0" fontId="0" fillId="2" borderId="4" xfId="0" applyFill="1" applyBorder="1" applyProtection="1">
      <protection locked="0"/>
    </xf>
    <xf numFmtId="0" fontId="11" fillId="2" borderId="0" xfId="0" applyFont="1" applyFill="1" applyProtection="1">
      <protection locked="0"/>
    </xf>
    <xf numFmtId="0" fontId="11" fillId="2" borderId="0" xfId="0" applyFont="1" applyFill="1" applyAlignment="1">
      <alignment horizontal="centerContinuous" vertical="top"/>
    </xf>
    <xf numFmtId="0" fontId="11" fillId="2" borderId="0" xfId="0" applyFont="1" applyFill="1" applyAlignment="1">
      <alignment horizontal="center" vertical="center"/>
    </xf>
    <xf numFmtId="0" fontId="11" fillId="2" borderId="0" xfId="0" applyFont="1" applyFill="1" applyAlignment="1">
      <alignment horizontal="right" vertical="top"/>
    </xf>
    <xf numFmtId="0" fontId="11" fillId="2" borderId="9" xfId="0" applyFont="1" applyFill="1" applyBorder="1" applyAlignment="1">
      <alignment horizontal="left" vertical="top"/>
    </xf>
    <xf numFmtId="0" fontId="11" fillId="2" borderId="0" xfId="0" applyFont="1" applyFill="1" applyAlignment="1" applyProtection="1">
      <alignment horizontal="center"/>
      <protection locked="0"/>
    </xf>
    <xf numFmtId="0" fontId="11" fillId="0" borderId="0" xfId="0" applyFont="1" applyProtection="1">
      <protection locked="0"/>
    </xf>
    <xf numFmtId="0" fontId="11" fillId="2" borderId="7" xfId="0" applyFont="1" applyFill="1" applyBorder="1" applyProtection="1">
      <protection locked="0"/>
    </xf>
    <xf numFmtId="0" fontId="11" fillId="2" borderId="9" xfId="0" applyFont="1" applyFill="1" applyBorder="1" applyProtection="1">
      <protection locked="0"/>
    </xf>
    <xf numFmtId="0" fontId="11" fillId="2" borderId="10" xfId="0" applyFont="1" applyFill="1" applyBorder="1" applyProtection="1">
      <protection locked="0"/>
    </xf>
    <xf numFmtId="0" fontId="11" fillId="2" borderId="0" xfId="0" applyFont="1" applyFill="1" applyAlignment="1" applyProtection="1">
      <alignment horizontal="left"/>
      <protection locked="0"/>
    </xf>
    <xf numFmtId="0" fontId="11" fillId="2" borderId="9" xfId="0" applyFont="1" applyFill="1" applyBorder="1"/>
    <xf numFmtId="0" fontId="11" fillId="2" borderId="10" xfId="0" applyFont="1" applyFill="1" applyBorder="1"/>
    <xf numFmtId="170" fontId="11" fillId="2" borderId="0" xfId="0" applyNumberFormat="1" applyFont="1" applyFill="1" applyAlignment="1">
      <alignment horizontal="left" vertical="top"/>
    </xf>
    <xf numFmtId="170" fontId="11" fillId="2" borderId="0" xfId="0" applyNumberFormat="1" applyFont="1" applyFill="1" applyAlignment="1">
      <alignment vertical="top"/>
    </xf>
    <xf numFmtId="169" fontId="11" fillId="2" borderId="0" xfId="0" applyNumberFormat="1" applyFont="1" applyFill="1" applyAlignment="1">
      <alignment vertical="top"/>
    </xf>
    <xf numFmtId="172" fontId="11" fillId="2" borderId="0" xfId="0" applyNumberFormat="1" applyFont="1" applyFill="1" applyAlignment="1">
      <alignment horizontal="center" vertical="top"/>
    </xf>
    <xf numFmtId="172" fontId="11" fillId="2" borderId="0" xfId="0" applyNumberFormat="1" applyFont="1" applyFill="1" applyAlignment="1">
      <alignment vertical="top"/>
    </xf>
    <xf numFmtId="171" fontId="11" fillId="2" borderId="0" xfId="0" applyNumberFormat="1" applyFont="1" applyFill="1" applyAlignment="1">
      <alignment vertical="top"/>
    </xf>
    <xf numFmtId="3" fontId="11" fillId="2" borderId="0" xfId="0" applyNumberFormat="1" applyFont="1" applyFill="1" applyAlignment="1">
      <alignment vertical="top"/>
    </xf>
    <xf numFmtId="172" fontId="11" fillId="2" borderId="9" xfId="0" applyNumberFormat="1" applyFont="1" applyFill="1" applyBorder="1" applyAlignment="1">
      <alignment vertical="top"/>
    </xf>
    <xf numFmtId="3" fontId="11" fillId="2" borderId="9" xfId="0" applyNumberFormat="1" applyFont="1" applyFill="1" applyBorder="1" applyAlignment="1">
      <alignment vertical="top"/>
    </xf>
    <xf numFmtId="171" fontId="11" fillId="2" borderId="9" xfId="0" applyNumberFormat="1" applyFont="1" applyFill="1" applyBorder="1" applyAlignment="1">
      <alignment vertical="top"/>
    </xf>
    <xf numFmtId="0" fontId="11" fillId="2" borderId="1" xfId="0" applyFont="1" applyFill="1" applyBorder="1" applyAlignment="1">
      <alignment horizontal="center" wrapText="1"/>
    </xf>
    <xf numFmtId="0" fontId="0" fillId="0" borderId="0" xfId="0" quotePrefix="1"/>
    <xf numFmtId="170" fontId="11" fillId="2" borderId="0" xfId="0" applyNumberFormat="1" applyFont="1" applyFill="1" applyAlignment="1">
      <alignment horizontal="center" vertical="top"/>
    </xf>
    <xf numFmtId="0" fontId="11" fillId="2" borderId="1" xfId="0" applyFont="1" applyFill="1" applyBorder="1" applyAlignment="1">
      <alignment horizontal="center" vertical="top"/>
    </xf>
    <xf numFmtId="0" fontId="0" fillId="0" borderId="0" xfId="0" applyAlignment="1">
      <alignment horizontal="left" vertical="top"/>
    </xf>
    <xf numFmtId="0" fontId="0" fillId="2" borderId="0" xfId="0" applyFill="1" applyAlignment="1">
      <alignment horizontal="left" vertical="center" wrapText="1"/>
    </xf>
    <xf numFmtId="0" fontId="0" fillId="2" borderId="0" xfId="0" applyFill="1" applyAlignment="1">
      <alignment horizontal="left" wrapText="1"/>
    </xf>
    <xf numFmtId="0" fontId="0" fillId="2" borderId="0" xfId="0" applyFill="1" applyAlignment="1">
      <alignment horizontal="left" vertical="top"/>
    </xf>
    <xf numFmtId="0" fontId="0" fillId="2" borderId="9" xfId="0" applyFill="1" applyBorder="1" applyAlignment="1">
      <alignment horizontal="left" vertical="top"/>
    </xf>
    <xf numFmtId="9" fontId="14" fillId="2" borderId="16" xfId="0" applyNumberFormat="1" applyFont="1" applyFill="1" applyBorder="1" applyAlignment="1">
      <alignment horizontal="center" vertical="top" shrinkToFit="1"/>
    </xf>
    <xf numFmtId="9" fontId="11" fillId="2" borderId="0" xfId="0" applyNumberFormat="1" applyFont="1" applyFill="1" applyAlignment="1">
      <alignment horizontal="left" vertical="top"/>
    </xf>
    <xf numFmtId="0" fontId="11" fillId="2" borderId="1" xfId="0" applyFont="1" applyFill="1" applyBorder="1" applyAlignment="1">
      <alignment horizontal="left" vertical="top"/>
    </xf>
    <xf numFmtId="3" fontId="11" fillId="2" borderId="1" xfId="0" applyNumberFormat="1" applyFont="1" applyFill="1" applyBorder="1" applyAlignment="1">
      <alignment horizontal="center" vertical="top"/>
    </xf>
    <xf numFmtId="165" fontId="11" fillId="2" borderId="0" xfId="0" applyNumberFormat="1" applyFont="1" applyFill="1" applyAlignment="1">
      <alignment horizontal="left" vertical="top"/>
    </xf>
    <xf numFmtId="165" fontId="11" fillId="2" borderId="0" xfId="0" applyNumberFormat="1" applyFont="1" applyFill="1" applyAlignment="1">
      <alignment horizontal="center" vertical="top" wrapText="1"/>
    </xf>
    <xf numFmtId="9" fontId="11" fillId="2" borderId="0" xfId="0" applyNumberFormat="1" applyFont="1" applyFill="1" applyAlignment="1">
      <alignment horizontal="left"/>
    </xf>
    <xf numFmtId="165" fontId="11" fillId="2" borderId="0" xfId="0" applyNumberFormat="1" applyFont="1" applyFill="1" applyAlignment="1">
      <alignment horizontal="left"/>
    </xf>
    <xf numFmtId="174" fontId="13" fillId="2" borderId="15" xfId="0" applyNumberFormat="1" applyFont="1" applyFill="1" applyBorder="1" applyAlignment="1">
      <alignment horizontal="center" vertical="top" wrapText="1"/>
    </xf>
    <xf numFmtId="165" fontId="11" fillId="2" borderId="1" xfId="0" quotePrefix="1" applyNumberFormat="1" applyFont="1" applyFill="1" applyBorder="1" applyAlignment="1">
      <alignment horizontal="center"/>
    </xf>
    <xf numFmtId="164" fontId="11" fillId="2" borderId="0" xfId="0" applyNumberFormat="1" applyFont="1" applyFill="1" applyAlignment="1">
      <alignment horizontal="left" vertical="top"/>
    </xf>
    <xf numFmtId="173" fontId="11" fillId="2" borderId="1" xfId="0" applyNumberFormat="1" applyFont="1" applyFill="1" applyBorder="1" applyAlignment="1">
      <alignment horizontal="center" vertical="top"/>
    </xf>
    <xf numFmtId="165" fontId="11" fillId="2" borderId="0" xfId="0" quotePrefix="1" applyNumberFormat="1" applyFont="1" applyFill="1" applyAlignment="1">
      <alignment horizontal="center" vertical="top"/>
    </xf>
    <xf numFmtId="3" fontId="11" fillId="2" borderId="0" xfId="0" applyNumberFormat="1" applyFont="1" applyFill="1" applyAlignment="1">
      <alignment horizontal="right" vertical="top"/>
    </xf>
    <xf numFmtId="9" fontId="11" fillId="2" borderId="0" xfId="0" applyNumberFormat="1" applyFont="1" applyFill="1" applyAlignment="1">
      <alignment horizontal="right" vertical="top"/>
    </xf>
    <xf numFmtId="0" fontId="16" fillId="4" borderId="3" xfId="0" applyFont="1" applyFill="1" applyBorder="1" applyAlignment="1">
      <alignment horizontal="center"/>
    </xf>
    <xf numFmtId="0" fontId="15" fillId="5" borderId="4" xfId="0" applyFont="1" applyFill="1" applyBorder="1" applyAlignment="1" applyProtection="1">
      <alignment horizontal="center"/>
      <protection locked="0"/>
    </xf>
    <xf numFmtId="0" fontId="17" fillId="4" borderId="4" xfId="0" applyFont="1" applyFill="1" applyBorder="1"/>
    <xf numFmtId="0" fontId="17" fillId="4" borderId="4" xfId="0" applyFont="1" applyFill="1" applyBorder="1" applyProtection="1">
      <protection locked="0"/>
    </xf>
    <xf numFmtId="0" fontId="7" fillId="4" borderId="4" xfId="2" applyFill="1" applyBorder="1" applyAlignment="1">
      <alignment horizontal="center"/>
    </xf>
    <xf numFmtId="0" fontId="17" fillId="4" borderId="6" xfId="0" applyFont="1" applyFill="1" applyBorder="1"/>
    <xf numFmtId="0" fontId="17" fillId="4" borderId="0" xfId="0" applyFont="1" applyFill="1"/>
    <xf numFmtId="0" fontId="17" fillId="4" borderId="7" xfId="0" applyFont="1" applyFill="1" applyBorder="1"/>
    <xf numFmtId="0" fontId="4" fillId="4" borderId="6" xfId="0" applyFont="1" applyFill="1" applyBorder="1" applyAlignment="1">
      <alignment horizontal="center"/>
    </xf>
    <xf numFmtId="0" fontId="11" fillId="4" borderId="0" xfId="0" applyFont="1" applyFill="1"/>
    <xf numFmtId="0" fontId="11" fillId="4" borderId="7" xfId="0" applyFont="1" applyFill="1" applyBorder="1"/>
    <xf numFmtId="0" fontId="17" fillId="4" borderId="6" xfId="0" applyFont="1" applyFill="1" applyBorder="1" applyProtection="1">
      <protection locked="0"/>
    </xf>
    <xf numFmtId="0" fontId="11" fillId="4" borderId="0" xfId="0" applyFont="1" applyFill="1" applyAlignment="1">
      <alignment horizontal="left" vertical="top"/>
    </xf>
    <xf numFmtId="165" fontId="11" fillId="4" borderId="0" xfId="0" applyNumberFormat="1" applyFont="1" applyFill="1" applyAlignment="1">
      <alignment horizontal="center" vertical="top"/>
    </xf>
    <xf numFmtId="0" fontId="11" fillId="4" borderId="0" xfId="0" applyFont="1" applyFill="1" applyAlignment="1">
      <alignment horizontal="center" vertical="top"/>
    </xf>
    <xf numFmtId="3" fontId="11" fillId="4" borderId="0" xfId="0" applyNumberFormat="1" applyFont="1" applyFill="1" applyAlignment="1">
      <alignment horizontal="right" vertical="top"/>
    </xf>
    <xf numFmtId="0" fontId="11" fillId="4" borderId="0" xfId="0" applyFont="1" applyFill="1" applyAlignment="1">
      <alignment horizontal="right" vertical="top"/>
    </xf>
    <xf numFmtId="9" fontId="11" fillId="4" borderId="0" xfId="0" applyNumberFormat="1" applyFont="1" applyFill="1" applyAlignment="1">
      <alignment horizontal="right" vertical="top"/>
    </xf>
    <xf numFmtId="9" fontId="11" fillId="4" borderId="0" xfId="0" applyNumberFormat="1" applyFont="1" applyFill="1" applyAlignment="1">
      <alignment horizontal="left" vertical="top"/>
    </xf>
    <xf numFmtId="0" fontId="17" fillId="4" borderId="6" xfId="0" applyFont="1" applyFill="1" applyBorder="1" applyAlignment="1">
      <alignment horizontal="center"/>
    </xf>
    <xf numFmtId="170" fontId="11" fillId="4" borderId="0" xfId="0" applyNumberFormat="1" applyFont="1" applyFill="1" applyAlignment="1">
      <alignment horizontal="left" vertical="top"/>
    </xf>
    <xf numFmtId="0" fontId="11" fillId="4" borderId="0" xfId="0" applyFont="1" applyFill="1" applyProtection="1">
      <protection locked="0"/>
    </xf>
    <xf numFmtId="170" fontId="11" fillId="4" borderId="0" xfId="0" applyNumberFormat="1" applyFont="1" applyFill="1" applyAlignment="1">
      <alignment vertical="top"/>
    </xf>
    <xf numFmtId="169" fontId="11" fillId="4" borderId="0" xfId="0" applyNumberFormat="1" applyFont="1" applyFill="1" applyAlignment="1">
      <alignment vertical="top"/>
    </xf>
    <xf numFmtId="0" fontId="11" fillId="4" borderId="0" xfId="0" applyFont="1" applyFill="1" applyAlignment="1" applyProtection="1">
      <alignment horizontal="left"/>
      <protection locked="0"/>
    </xf>
    <xf numFmtId="0" fontId="16" fillId="6" borderId="2" xfId="0" applyFont="1" applyFill="1" applyBorder="1" applyAlignment="1" applyProtection="1">
      <alignment horizontal="center"/>
      <protection locked="0"/>
    </xf>
    <xf numFmtId="0" fontId="11" fillId="4" borderId="0" xfId="0" applyFont="1" applyFill="1" applyAlignment="1" applyProtection="1">
      <alignment horizontal="center"/>
      <protection locked="0"/>
    </xf>
    <xf numFmtId="172" fontId="11" fillId="4" borderId="0" xfId="0" applyNumberFormat="1" applyFont="1" applyFill="1" applyAlignment="1">
      <alignment horizontal="center" vertical="top"/>
    </xf>
    <xf numFmtId="0" fontId="11" fillId="4" borderId="0" xfId="0" applyFont="1" applyFill="1" applyAlignment="1">
      <alignment horizontal="center" vertical="center"/>
    </xf>
    <xf numFmtId="172" fontId="11" fillId="4" borderId="0" xfId="0" applyNumberFormat="1" applyFont="1" applyFill="1" applyAlignment="1">
      <alignment vertical="top"/>
    </xf>
    <xf numFmtId="171" fontId="11" fillId="4" borderId="0" xfId="0" applyNumberFormat="1" applyFont="1" applyFill="1" applyAlignment="1">
      <alignment vertical="top"/>
    </xf>
    <xf numFmtId="3" fontId="11" fillId="4" borderId="0" xfId="0" applyNumberFormat="1" applyFont="1" applyFill="1" applyAlignment="1">
      <alignment vertical="top"/>
    </xf>
    <xf numFmtId="0" fontId="16" fillId="4" borderId="8" xfId="0" applyFont="1" applyFill="1" applyBorder="1" applyAlignment="1" applyProtection="1">
      <alignment horizontal="center"/>
      <protection locked="0"/>
    </xf>
    <xf numFmtId="0" fontId="11" fillId="4" borderId="9" xfId="0" applyFont="1" applyFill="1" applyBorder="1" applyAlignment="1">
      <alignment horizontal="left" vertical="top"/>
    </xf>
    <xf numFmtId="172" fontId="11" fillId="4" borderId="9" xfId="0" applyNumberFormat="1" applyFont="1" applyFill="1" applyBorder="1" applyAlignment="1">
      <alignment vertical="top"/>
    </xf>
    <xf numFmtId="3" fontId="11" fillId="4" borderId="9" xfId="0" applyNumberFormat="1" applyFont="1" applyFill="1" applyBorder="1" applyAlignment="1">
      <alignment vertical="top"/>
    </xf>
    <xf numFmtId="171" fontId="11" fillId="4" borderId="9" xfId="0" applyNumberFormat="1" applyFont="1" applyFill="1" applyBorder="1" applyAlignment="1">
      <alignment vertical="top"/>
    </xf>
    <xf numFmtId="0" fontId="11" fillId="4" borderId="10" xfId="0" applyFont="1" applyFill="1" applyBorder="1"/>
    <xf numFmtId="0" fontId="17" fillId="0" borderId="0" xfId="0" applyFont="1" applyProtection="1">
      <protection locked="0"/>
    </xf>
    <xf numFmtId="0" fontId="7" fillId="4" borderId="17" xfId="2" applyFill="1" applyBorder="1" applyAlignment="1">
      <alignment horizontal="center"/>
    </xf>
    <xf numFmtId="0" fontId="11" fillId="2" borderId="1" xfId="0" applyFont="1" applyFill="1" applyBorder="1" applyAlignment="1">
      <alignment horizontal="center"/>
    </xf>
    <xf numFmtId="174" fontId="11" fillId="2" borderId="1" xfId="0" applyNumberFormat="1" applyFont="1" applyFill="1" applyBorder="1" applyAlignment="1">
      <alignment horizontal="center"/>
    </xf>
    <xf numFmtId="0" fontId="14" fillId="2" borderId="15" xfId="0" applyFont="1" applyFill="1" applyBorder="1" applyAlignment="1">
      <alignment horizontal="center" vertical="top" wrapText="1"/>
    </xf>
    <xf numFmtId="0" fontId="14" fillId="2" borderId="16" xfId="0" applyFont="1" applyFill="1" applyBorder="1" applyAlignment="1">
      <alignment horizontal="center" vertical="top" wrapText="1"/>
    </xf>
    <xf numFmtId="37" fontId="11" fillId="2" borderId="1" xfId="4" applyNumberFormat="1" applyFont="1" applyFill="1" applyBorder="1" applyAlignment="1">
      <alignment horizontal="center" vertical="top"/>
    </xf>
    <xf numFmtId="37" fontId="11" fillId="2" borderId="0" xfId="4" applyNumberFormat="1" applyFont="1" applyFill="1" applyBorder="1" applyAlignment="1">
      <alignment horizontal="center" vertical="top"/>
    </xf>
    <xf numFmtId="37" fontId="11" fillId="2" borderId="0" xfId="0" applyNumberFormat="1" applyFont="1" applyFill="1" applyAlignment="1">
      <alignment horizontal="right" vertical="top"/>
    </xf>
    <xf numFmtId="175" fontId="11" fillId="2" borderId="1" xfId="0" applyNumberFormat="1" applyFont="1" applyFill="1" applyBorder="1" applyAlignment="1">
      <alignment horizontal="center"/>
    </xf>
    <xf numFmtId="173" fontId="11" fillId="2" borderId="1" xfId="0" applyNumberFormat="1" applyFont="1" applyFill="1" applyBorder="1" applyAlignment="1">
      <alignment horizontal="center"/>
    </xf>
    <xf numFmtId="175" fontId="11" fillId="2" borderId="1" xfId="0" applyNumberFormat="1" applyFont="1" applyFill="1" applyBorder="1" applyAlignment="1">
      <alignment horizontal="center" vertical="top"/>
    </xf>
    <xf numFmtId="9" fontId="11" fillId="2" borderId="1" xfId="0" applyNumberFormat="1" applyFont="1" applyFill="1" applyBorder="1" applyAlignment="1">
      <alignment horizontal="left" vertical="top"/>
    </xf>
    <xf numFmtId="9" fontId="11" fillId="2" borderId="1" xfId="0" applyNumberFormat="1" applyFont="1" applyFill="1" applyBorder="1" applyAlignment="1">
      <alignment horizontal="center" wrapText="1"/>
    </xf>
    <xf numFmtId="3" fontId="11" fillId="2" borderId="0" xfId="0" applyNumberFormat="1" applyFont="1" applyFill="1" applyAlignment="1">
      <alignment horizontal="center" vertical="top"/>
    </xf>
    <xf numFmtId="173" fontId="11" fillId="2" borderId="0" xfId="0" applyNumberFormat="1" applyFont="1" applyFill="1" applyAlignment="1">
      <alignment horizontal="center" vertical="top"/>
    </xf>
    <xf numFmtId="1" fontId="11" fillId="2" borderId="1" xfId="0" applyNumberFormat="1" applyFont="1" applyFill="1" applyBorder="1" applyAlignment="1">
      <alignment horizontal="center" vertical="top"/>
    </xf>
    <xf numFmtId="173" fontId="11" fillId="2" borderId="1" xfId="5" applyNumberFormat="1" applyFont="1" applyFill="1" applyBorder="1" applyAlignment="1">
      <alignment horizontal="center" vertical="top"/>
    </xf>
    <xf numFmtId="3" fontId="11" fillId="2" borderId="1" xfId="4" applyNumberFormat="1" applyFont="1" applyFill="1" applyBorder="1" applyAlignment="1">
      <alignment horizontal="center" vertical="top"/>
    </xf>
    <xf numFmtId="0" fontId="11" fillId="2" borderId="1" xfId="0" applyFont="1" applyFill="1" applyBorder="1"/>
    <xf numFmtId="10" fontId="11" fillId="2" borderId="1" xfId="0" applyNumberFormat="1" applyFont="1" applyFill="1" applyBorder="1" applyAlignment="1">
      <alignment horizontal="center" vertical="top"/>
    </xf>
    <xf numFmtId="9" fontId="11" fillId="2" borderId="1" xfId="0" applyNumberFormat="1" applyFont="1" applyFill="1" applyBorder="1" applyAlignment="1">
      <alignment horizontal="center" vertical="top"/>
    </xf>
    <xf numFmtId="14" fontId="11" fillId="2" borderId="1" xfId="0" applyNumberFormat="1" applyFont="1" applyFill="1" applyBorder="1" applyAlignment="1">
      <alignment horizontal="center" vertical="top"/>
    </xf>
    <xf numFmtId="168" fontId="11" fillId="2" borderId="1" xfId="0" applyNumberFormat="1" applyFont="1" applyFill="1" applyBorder="1" applyAlignment="1">
      <alignment horizontal="center" vertical="top"/>
    </xf>
    <xf numFmtId="3" fontId="11" fillId="7" borderId="1" xfId="0" applyNumberFormat="1" applyFont="1" applyFill="1" applyBorder="1" applyAlignment="1">
      <alignment horizontal="center" vertical="top"/>
    </xf>
    <xf numFmtId="165" fontId="11" fillId="2" borderId="1" xfId="0" quotePrefix="1" applyNumberFormat="1" applyFont="1" applyFill="1" applyBorder="1" applyAlignment="1">
      <alignment horizontal="right" vertical="top"/>
    </xf>
    <xf numFmtId="168" fontId="11" fillId="2" borderId="1" xfId="1" applyNumberFormat="1" applyFont="1" applyFill="1" applyBorder="1" applyAlignment="1">
      <alignment vertical="top"/>
    </xf>
    <xf numFmtId="3" fontId="11" fillId="4" borderId="0" xfId="0" applyNumberFormat="1" applyFont="1" applyFill="1" applyAlignment="1">
      <alignment horizontal="center" vertical="top"/>
    </xf>
    <xf numFmtId="0" fontId="11" fillId="4" borderId="0" xfId="0" applyFont="1" applyFill="1" applyAlignment="1">
      <alignment horizontal="left" vertical="top" wrapText="1"/>
    </xf>
    <xf numFmtId="0" fontId="11" fillId="4" borderId="0" xfId="0" applyFont="1" applyFill="1" applyAlignment="1">
      <alignment horizontal="center" vertical="top" wrapText="1"/>
    </xf>
    <xf numFmtId="0" fontId="11" fillId="4" borderId="1" xfId="0" applyFont="1" applyFill="1" applyBorder="1" applyAlignment="1">
      <alignment horizontal="center" vertical="top" wrapText="1"/>
    </xf>
    <xf numFmtId="165" fontId="11" fillId="4" borderId="1" xfId="0" applyNumberFormat="1" applyFont="1" applyFill="1" applyBorder="1" applyAlignment="1">
      <alignment horizontal="center" vertical="top" wrapText="1"/>
    </xf>
    <xf numFmtId="0" fontId="11" fillId="4" borderId="1" xfId="0" applyFont="1" applyFill="1" applyBorder="1" applyAlignment="1">
      <alignment horizontal="center" vertical="top"/>
    </xf>
    <xf numFmtId="3" fontId="11" fillId="4" borderId="1" xfId="0" applyNumberFormat="1" applyFont="1" applyFill="1" applyBorder="1" applyAlignment="1">
      <alignment horizontal="center" vertical="top"/>
    </xf>
    <xf numFmtId="173" fontId="11" fillId="4" borderId="1" xfId="0" applyNumberFormat="1" applyFont="1" applyFill="1" applyBorder="1" applyAlignment="1">
      <alignment horizontal="center" vertical="top"/>
    </xf>
    <xf numFmtId="0" fontId="11" fillId="4" borderId="1" xfId="0" applyFont="1" applyFill="1" applyBorder="1" applyAlignment="1">
      <alignment horizontal="center" wrapText="1"/>
    </xf>
    <xf numFmtId="165" fontId="11" fillId="4" borderId="1" xfId="0" applyNumberFormat="1" applyFont="1" applyFill="1" applyBorder="1" applyAlignment="1">
      <alignment horizontal="center" wrapText="1"/>
    </xf>
    <xf numFmtId="176" fontId="11" fillId="4" borderId="1" xfId="0" applyNumberFormat="1" applyFont="1" applyFill="1" applyBorder="1" applyAlignment="1">
      <alignment horizontal="center" vertical="top"/>
    </xf>
    <xf numFmtId="0" fontId="11" fillId="4" borderId="13" xfId="0" applyFont="1" applyFill="1" applyBorder="1" applyAlignment="1">
      <alignment horizontal="center" vertical="top" wrapText="1"/>
    </xf>
    <xf numFmtId="0" fontId="11" fillId="4" borderId="20" xfId="0" applyFont="1" applyFill="1" applyBorder="1" applyAlignment="1">
      <alignment horizontal="center" vertical="top" wrapText="1"/>
    </xf>
    <xf numFmtId="0" fontId="11" fillId="4" borderId="18" xfId="0" applyFont="1" applyFill="1" applyBorder="1" applyAlignment="1">
      <alignment horizontal="center" vertical="top"/>
    </xf>
    <xf numFmtId="0" fontId="11" fillId="4" borderId="23" xfId="0" applyFont="1" applyFill="1" applyBorder="1" applyAlignment="1">
      <alignment horizontal="center" vertical="top"/>
    </xf>
    <xf numFmtId="0" fontId="11" fillId="4" borderId="14" xfId="0" applyFont="1" applyFill="1" applyBorder="1" applyAlignment="1">
      <alignment horizontal="center" vertical="top"/>
    </xf>
    <xf numFmtId="174" fontId="11" fillId="4" borderId="18" xfId="0" applyNumberFormat="1" applyFont="1" applyFill="1" applyBorder="1" applyAlignment="1">
      <alignment horizontal="right" vertical="top"/>
    </xf>
    <xf numFmtId="174" fontId="11" fillId="4" borderId="23" xfId="0" applyNumberFormat="1" applyFont="1" applyFill="1" applyBorder="1" applyAlignment="1">
      <alignment horizontal="right" vertical="top"/>
    </xf>
    <xf numFmtId="174" fontId="11" fillId="4" borderId="14" xfId="0" applyNumberFormat="1" applyFont="1" applyFill="1" applyBorder="1" applyAlignment="1">
      <alignment horizontal="right" vertical="top"/>
    </xf>
    <xf numFmtId="1" fontId="11" fillId="4" borderId="24" xfId="0" applyNumberFormat="1" applyFont="1" applyFill="1" applyBorder="1" applyAlignment="1">
      <alignment vertical="top"/>
    </xf>
    <xf numFmtId="1" fontId="11" fillId="4" borderId="25" xfId="0" applyNumberFormat="1" applyFont="1" applyFill="1" applyBorder="1" applyAlignment="1">
      <alignment vertical="top"/>
    </xf>
    <xf numFmtId="1" fontId="11" fillId="4" borderId="26" xfId="0" applyNumberFormat="1" applyFont="1" applyFill="1" applyBorder="1" applyAlignment="1">
      <alignment vertical="top"/>
    </xf>
    <xf numFmtId="1" fontId="11" fillId="4" borderId="27" xfId="0" applyNumberFormat="1" applyFont="1" applyFill="1" applyBorder="1" applyAlignment="1">
      <alignment vertical="top"/>
    </xf>
    <xf numFmtId="1" fontId="11" fillId="4" borderId="28" xfId="0" applyNumberFormat="1" applyFont="1" applyFill="1" applyBorder="1" applyAlignment="1">
      <alignment vertical="top"/>
    </xf>
    <xf numFmtId="1" fontId="11" fillId="4" borderId="12" xfId="0" applyNumberFormat="1" applyFont="1" applyFill="1" applyBorder="1" applyAlignment="1">
      <alignment vertical="top"/>
    </xf>
    <xf numFmtId="1" fontId="11" fillId="4" borderId="25" xfId="0" applyNumberFormat="1" applyFont="1" applyFill="1" applyBorder="1" applyAlignment="1">
      <alignment horizontal="right" vertical="top"/>
    </xf>
    <xf numFmtId="1" fontId="11" fillId="4" borderId="27" xfId="0" applyNumberFormat="1" applyFont="1" applyFill="1" applyBorder="1" applyAlignment="1">
      <alignment horizontal="right" vertical="top"/>
    </xf>
    <xf numFmtId="0" fontId="11" fillId="4" borderId="21" xfId="0" applyFont="1" applyFill="1" applyBorder="1" applyAlignment="1">
      <alignment horizontal="center" vertical="top" wrapText="1"/>
    </xf>
    <xf numFmtId="165" fontId="11" fillId="4" borderId="21" xfId="0" applyNumberFormat="1" applyFont="1" applyFill="1" applyBorder="1" applyAlignment="1">
      <alignment horizontal="center" vertical="top" wrapText="1"/>
    </xf>
    <xf numFmtId="0" fontId="11" fillId="4" borderId="1" xfId="0" applyFont="1" applyFill="1" applyBorder="1" applyAlignment="1">
      <alignment horizontal="left" vertical="top"/>
    </xf>
    <xf numFmtId="0" fontId="11" fillId="4" borderId="1" xfId="0" quotePrefix="1" applyFont="1" applyFill="1" applyBorder="1" applyAlignment="1">
      <alignment horizontal="left" vertical="top"/>
    </xf>
    <xf numFmtId="0" fontId="11" fillId="4" borderId="1" xfId="0" quotePrefix="1" applyFont="1" applyFill="1" applyBorder="1"/>
    <xf numFmtId="0" fontId="11" fillId="4" borderId="0" xfId="0" quotePrefix="1" applyFont="1" applyFill="1"/>
    <xf numFmtId="176" fontId="11" fillId="4" borderId="0" xfId="0" applyNumberFormat="1" applyFont="1" applyFill="1" applyAlignment="1">
      <alignment horizontal="center" vertical="top"/>
    </xf>
    <xf numFmtId="0" fontId="11" fillId="4" borderId="0" xfId="0" applyFont="1" applyFill="1" applyAlignment="1">
      <alignment horizontal="center"/>
    </xf>
    <xf numFmtId="3" fontId="11" fillId="4" borderId="1" xfId="0" applyNumberFormat="1" applyFont="1" applyFill="1" applyBorder="1" applyAlignment="1">
      <alignment horizontal="center"/>
    </xf>
    <xf numFmtId="0" fontId="11" fillId="4" borderId="1" xfId="0" applyFont="1" applyFill="1" applyBorder="1" applyAlignment="1">
      <alignment horizontal="center"/>
    </xf>
    <xf numFmtId="0" fontId="11" fillId="4" borderId="13" xfId="0" applyFont="1" applyFill="1" applyBorder="1" applyAlignment="1">
      <alignment horizontal="center"/>
    </xf>
    <xf numFmtId="3" fontId="11" fillId="4" borderId="13" xfId="0" applyNumberFormat="1" applyFont="1" applyFill="1" applyBorder="1" applyAlignment="1">
      <alignment horizontal="center" vertical="top"/>
    </xf>
    <xf numFmtId="165" fontId="11" fillId="4" borderId="0" xfId="0" applyNumberFormat="1" applyFont="1" applyFill="1" applyBorder="1" applyAlignment="1">
      <alignment vertical="top" wrapText="1"/>
    </xf>
    <xf numFmtId="0" fontId="11" fillId="4" borderId="0" xfId="0" applyFont="1" applyFill="1" applyBorder="1" applyAlignment="1">
      <alignment horizontal="center"/>
    </xf>
    <xf numFmtId="3" fontId="11" fillId="4" borderId="0" xfId="0" applyNumberFormat="1" applyFont="1" applyFill="1" applyBorder="1" applyAlignment="1">
      <alignment horizontal="center" vertical="top"/>
    </xf>
    <xf numFmtId="3" fontId="11" fillId="4" borderId="14" xfId="0" applyNumberFormat="1" applyFont="1" applyFill="1" applyBorder="1" applyAlignment="1">
      <alignment horizontal="center" vertical="top"/>
    </xf>
    <xf numFmtId="3" fontId="11" fillId="4" borderId="24" xfId="0" applyNumberFormat="1" applyFont="1" applyFill="1" applyBorder="1" applyAlignment="1">
      <alignment horizontal="center" vertical="top"/>
    </xf>
    <xf numFmtId="0" fontId="11" fillId="4" borderId="0" xfId="0" applyFont="1" applyFill="1" applyBorder="1" applyAlignment="1">
      <alignment horizontal="center" vertical="top"/>
    </xf>
    <xf numFmtId="0" fontId="11" fillId="4" borderId="18" xfId="0" applyFont="1" applyFill="1" applyBorder="1" applyAlignment="1">
      <alignment horizontal="center"/>
    </xf>
    <xf numFmtId="0" fontId="11" fillId="4" borderId="0" xfId="0" applyFont="1" applyFill="1" applyBorder="1" applyAlignment="1">
      <alignment horizontal="left" vertical="top"/>
    </xf>
    <xf numFmtId="165" fontId="11" fillId="4" borderId="0" xfId="0" applyNumberFormat="1" applyFont="1" applyFill="1" applyAlignment="1">
      <alignment vertical="top"/>
    </xf>
    <xf numFmtId="165" fontId="11" fillId="4" borderId="1" xfId="0" applyNumberFormat="1" applyFont="1" applyFill="1" applyBorder="1" applyAlignment="1">
      <alignment vertical="top"/>
    </xf>
    <xf numFmtId="3" fontId="11" fillId="4" borderId="1" xfId="0" applyNumberFormat="1" applyFont="1" applyFill="1" applyBorder="1" applyAlignment="1">
      <alignment horizontal="center" wrapText="1"/>
    </xf>
    <xf numFmtId="0" fontId="18" fillId="4" borderId="0" xfId="0" applyFont="1" applyFill="1" applyAlignment="1">
      <alignment horizontal="center" wrapText="1"/>
    </xf>
    <xf numFmtId="165" fontId="18" fillId="4" borderId="0" xfId="0" applyNumberFormat="1" applyFont="1" applyFill="1" applyAlignment="1">
      <alignment horizontal="center" wrapText="1"/>
    </xf>
    <xf numFmtId="177" fontId="11" fillId="4" borderId="1" xfId="5" applyNumberFormat="1" applyFont="1" applyFill="1" applyBorder="1" applyAlignment="1">
      <alignment horizontal="center" vertical="top"/>
    </xf>
    <xf numFmtId="0" fontId="2" fillId="0" borderId="0" xfId="0" applyFont="1" applyAlignment="1">
      <alignment horizontal="center" wrapText="1"/>
    </xf>
    <xf numFmtId="0" fontId="7" fillId="2" borderId="4" xfId="2" quotePrefix="1" applyFill="1" applyBorder="1" applyAlignment="1" applyProtection="1">
      <alignment horizontal="right"/>
    </xf>
    <xf numFmtId="0" fontId="7" fillId="2" borderId="5" xfId="2" applyFill="1" applyBorder="1" applyAlignment="1">
      <alignment horizontal="right"/>
    </xf>
    <xf numFmtId="0" fontId="11" fillId="2" borderId="0" xfId="0" applyFont="1" applyFill="1" applyAlignment="1" applyProtection="1">
      <alignment horizontal="left" vertical="top" wrapText="1"/>
      <protection locked="0"/>
    </xf>
    <xf numFmtId="0" fontId="7" fillId="2" borderId="5" xfId="2" quotePrefix="1" applyFill="1" applyBorder="1" applyAlignment="1" applyProtection="1">
      <alignment horizontal="right"/>
    </xf>
    <xf numFmtId="0" fontId="11" fillId="2" borderId="0" xfId="0" applyFont="1" applyFill="1" applyAlignment="1">
      <alignment horizontal="left" vertical="top" wrapText="1"/>
    </xf>
    <xf numFmtId="0" fontId="7" fillId="2" borderId="4" xfId="2" quotePrefix="1" applyFill="1" applyBorder="1" applyAlignment="1" applyProtection="1">
      <alignment horizontal="center"/>
    </xf>
    <xf numFmtId="0" fontId="7" fillId="2" borderId="5" xfId="2" quotePrefix="1" applyFill="1" applyBorder="1" applyAlignment="1" applyProtection="1">
      <alignment horizontal="center"/>
    </xf>
    <xf numFmtId="0" fontId="11" fillId="2" borderId="18" xfId="0" applyFont="1" applyFill="1" applyBorder="1" applyAlignment="1">
      <alignment horizontal="center" wrapText="1"/>
    </xf>
    <xf numFmtId="0" fontId="11" fillId="2" borderId="14" xfId="0" applyFont="1" applyFill="1" applyBorder="1" applyAlignment="1">
      <alignment horizontal="center" wrapText="1"/>
    </xf>
    <xf numFmtId="0" fontId="11" fillId="2" borderId="1" xfId="0" applyFont="1" applyFill="1" applyBorder="1" applyAlignment="1">
      <alignment horizontal="center" wrapText="1"/>
    </xf>
    <xf numFmtId="0" fontId="11" fillId="2" borderId="0" xfId="0" applyFont="1" applyFill="1" applyAlignment="1" applyProtection="1">
      <alignment horizontal="left" wrapText="1"/>
      <protection locked="0"/>
    </xf>
    <xf numFmtId="37" fontId="11" fillId="2" borderId="1" xfId="0" applyNumberFormat="1" applyFont="1" applyFill="1" applyBorder="1" applyAlignment="1">
      <alignment horizontal="center" vertical="top"/>
    </xf>
    <xf numFmtId="170" fontId="11" fillId="2" borderId="0" xfId="0" applyNumberFormat="1" applyFont="1" applyFill="1" applyAlignment="1">
      <alignment horizontal="left" vertical="top" wrapText="1"/>
    </xf>
    <xf numFmtId="9" fontId="11" fillId="2" borderId="1" xfId="0" applyNumberFormat="1" applyFont="1" applyFill="1" applyBorder="1" applyAlignment="1">
      <alignment horizontal="center" wrapText="1"/>
    </xf>
    <xf numFmtId="3" fontId="11" fillId="2" borderId="1" xfId="0" applyNumberFormat="1" applyFont="1" applyFill="1" applyBorder="1" applyAlignment="1">
      <alignment horizontal="center" vertical="top"/>
    </xf>
    <xf numFmtId="0" fontId="11" fillId="2" borderId="13" xfId="0" applyFont="1" applyFill="1" applyBorder="1" applyAlignment="1">
      <alignment horizontal="center" wrapText="1"/>
    </xf>
    <xf numFmtId="0" fontId="11" fillId="2" borderId="19" xfId="0" applyFont="1" applyFill="1" applyBorder="1" applyAlignment="1">
      <alignment horizontal="center" wrapText="1"/>
    </xf>
    <xf numFmtId="0" fontId="11" fillId="2" borderId="20" xfId="0" applyFont="1" applyFill="1" applyBorder="1" applyAlignment="1">
      <alignment horizontal="center" wrapText="1"/>
    </xf>
    <xf numFmtId="0" fontId="11" fillId="2" borderId="0" xfId="0" applyFont="1" applyFill="1" applyAlignment="1">
      <alignment horizontal="center" vertical="center"/>
    </xf>
    <xf numFmtId="0" fontId="11" fillId="2" borderId="21" xfId="0" quotePrefix="1" applyFont="1" applyFill="1" applyBorder="1" applyAlignment="1">
      <alignment horizontal="center" vertical="top"/>
    </xf>
    <xf numFmtId="0" fontId="11" fillId="2" borderId="21" xfId="0" applyFont="1" applyFill="1" applyBorder="1" applyAlignment="1">
      <alignment horizontal="center" vertical="top"/>
    </xf>
    <xf numFmtId="0" fontId="11" fillId="2" borderId="22" xfId="0" quotePrefix="1" applyFont="1" applyFill="1" applyBorder="1" applyAlignment="1">
      <alignment horizontal="center" vertical="top"/>
    </xf>
    <xf numFmtId="0" fontId="11" fillId="2" borderId="22" xfId="0" applyFont="1" applyFill="1" applyBorder="1" applyAlignment="1">
      <alignment horizontal="center" vertical="top"/>
    </xf>
    <xf numFmtId="168" fontId="11" fillId="2" borderId="0" xfId="0" applyNumberFormat="1" applyFont="1" applyFill="1" applyAlignment="1">
      <alignment horizontal="center" vertical="center"/>
    </xf>
    <xf numFmtId="0" fontId="11" fillId="2" borderId="1" xfId="0" applyFont="1" applyFill="1" applyBorder="1" applyAlignment="1">
      <alignment horizontal="center" vertical="top"/>
    </xf>
    <xf numFmtId="0" fontId="11" fillId="2" borderId="1" xfId="0" applyFont="1" applyFill="1" applyBorder="1" applyAlignment="1">
      <alignment horizontal="left" vertical="top"/>
    </xf>
    <xf numFmtId="0" fontId="7" fillId="4" borderId="4" xfId="2" applyFill="1" applyBorder="1" applyAlignment="1">
      <alignment horizontal="center"/>
    </xf>
    <xf numFmtId="0" fontId="7" fillId="4" borderId="17" xfId="2" applyFill="1" applyBorder="1" applyAlignment="1">
      <alignment horizontal="center"/>
    </xf>
    <xf numFmtId="0" fontId="11" fillId="4" borderId="0" xfId="0" applyFont="1" applyFill="1" applyAlignment="1">
      <alignment horizontal="left" wrapText="1"/>
    </xf>
    <xf numFmtId="0" fontId="11" fillId="4" borderId="0" xfId="0" applyFont="1" applyFill="1" applyAlignment="1">
      <alignment horizontal="left" vertical="top" wrapText="1"/>
    </xf>
    <xf numFmtId="170" fontId="11" fillId="4" borderId="0" xfId="0" applyNumberFormat="1" applyFont="1" applyFill="1" applyAlignment="1">
      <alignment horizontal="left" vertical="top" wrapText="1"/>
    </xf>
    <xf numFmtId="0" fontId="11" fillId="4" borderId="0" xfId="0" applyFont="1" applyFill="1" applyAlignment="1" applyProtection="1">
      <alignment horizontal="left" wrapText="1"/>
      <protection locked="0"/>
    </xf>
    <xf numFmtId="0" fontId="11" fillId="4" borderId="13" xfId="0" applyFont="1" applyFill="1" applyBorder="1" applyAlignment="1">
      <alignment horizontal="center" vertical="top"/>
    </xf>
    <xf numFmtId="0" fontId="11" fillId="4" borderId="20" xfId="0" applyFont="1" applyFill="1" applyBorder="1" applyAlignment="1">
      <alignment horizontal="center" vertical="top"/>
    </xf>
    <xf numFmtId="0" fontId="11" fillId="4" borderId="1" xfId="0" applyFont="1" applyFill="1" applyBorder="1" applyAlignment="1">
      <alignment horizontal="center" vertical="top" wrapText="1"/>
    </xf>
    <xf numFmtId="165" fontId="11" fillId="4" borderId="1" xfId="0" applyNumberFormat="1" applyFont="1" applyFill="1" applyBorder="1" applyAlignment="1">
      <alignment horizontal="center" vertical="top" wrapText="1"/>
    </xf>
    <xf numFmtId="0" fontId="11" fillId="4" borderId="1" xfId="0" applyFont="1" applyFill="1" applyBorder="1" applyAlignment="1">
      <alignment horizontal="center" wrapText="1"/>
    </xf>
    <xf numFmtId="165" fontId="11" fillId="4" borderId="13" xfId="0" applyNumberFormat="1" applyFont="1" applyFill="1" applyBorder="1" applyAlignment="1">
      <alignment horizontal="center" vertical="top" wrapText="1"/>
    </xf>
    <xf numFmtId="165" fontId="11" fillId="4" borderId="19" xfId="0" applyNumberFormat="1" applyFont="1" applyFill="1" applyBorder="1" applyAlignment="1">
      <alignment horizontal="center" vertical="top" wrapText="1"/>
    </xf>
    <xf numFmtId="165" fontId="11" fillId="4" borderId="20" xfId="0" applyNumberFormat="1" applyFont="1" applyFill="1" applyBorder="1" applyAlignment="1">
      <alignment horizontal="center" vertical="top" wrapText="1"/>
    </xf>
    <xf numFmtId="0" fontId="11" fillId="4" borderId="0" xfId="0" applyFont="1" applyFill="1" applyAlignment="1">
      <alignment horizontal="center" vertical="top" wrapText="1"/>
    </xf>
    <xf numFmtId="0" fontId="11" fillId="4" borderId="18" xfId="0" applyFont="1" applyFill="1" applyBorder="1" applyAlignment="1">
      <alignment horizontal="center" wrapText="1"/>
    </xf>
    <xf numFmtId="0" fontId="11" fillId="4" borderId="14" xfId="0" applyFont="1" applyFill="1" applyBorder="1" applyAlignment="1">
      <alignment horizontal="center" wrapText="1"/>
    </xf>
    <xf numFmtId="165" fontId="11" fillId="4" borderId="18" xfId="0" applyNumberFormat="1" applyFont="1" applyFill="1" applyBorder="1" applyAlignment="1">
      <alignment horizontal="center" vertical="top" wrapText="1"/>
    </xf>
    <xf numFmtId="165" fontId="11" fillId="4" borderId="14" xfId="0" applyNumberFormat="1" applyFont="1" applyFill="1" applyBorder="1" applyAlignment="1">
      <alignment horizontal="center" vertical="top" wrapText="1"/>
    </xf>
    <xf numFmtId="0" fontId="11" fillId="4" borderId="0" xfId="0" applyFont="1" applyFill="1" applyAlignment="1" applyProtection="1">
      <alignment horizontal="left" vertical="top" wrapText="1"/>
      <protection locked="0"/>
    </xf>
    <xf numFmtId="9" fontId="11" fillId="4" borderId="1" xfId="1" applyFont="1" applyFill="1" applyBorder="1" applyAlignment="1">
      <alignment horizontal="center" vertical="top"/>
    </xf>
    <xf numFmtId="165" fontId="11" fillId="4" borderId="1" xfId="0" applyNumberFormat="1" applyFont="1" applyFill="1" applyBorder="1" applyAlignment="1">
      <alignment horizontal="center" vertical="top"/>
    </xf>
    <xf numFmtId="3" fontId="11" fillId="4" borderId="1" xfId="0" applyNumberFormat="1" applyFont="1" applyFill="1" applyBorder="1" applyAlignment="1">
      <alignment horizontal="center" wrapText="1"/>
    </xf>
  </cellXfs>
  <cellStyles count="6">
    <cellStyle name="Comma" xfId="4" builtinId="3"/>
    <cellStyle name="Currency" xfId="5" builtinId="4"/>
    <cellStyle name="Hyperlink" xfId="2" builtinId="8"/>
    <cellStyle name="Normal" xfId="0" builtinId="0"/>
    <cellStyle name="Normal 2" xfId="3"/>
    <cellStyle name="Percent" xfId="1" builtinId="5"/>
  </cellStyles>
  <dxfs count="39">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330200</xdr:colOff>
      <xdr:row>29</xdr:row>
      <xdr:rowOff>59204</xdr:rowOff>
    </xdr:to>
    <xdr:pic>
      <xdr:nvPicPr>
        <xdr:cNvPr id="2" name="Picture 1">
          <a:extLst>
            <a:ext uri="{FF2B5EF4-FFF2-40B4-BE49-F238E27FC236}">
              <a16:creationId xmlns:a16="http://schemas.microsoft.com/office/drawing/2014/main" xmlns="" id="{9B99C602-670E-2126-088E-EBE79D23B513}"/>
            </a:ext>
          </a:extLst>
        </xdr:cNvPr>
        <xdr:cNvPicPr>
          <a:picLocks noChangeAspect="1"/>
        </xdr:cNvPicPr>
      </xdr:nvPicPr>
      <xdr:blipFill>
        <a:blip xmlns:r="http://schemas.openxmlformats.org/officeDocument/2006/relationships" r:embed="rId1"/>
        <a:stretch>
          <a:fillRect/>
        </a:stretch>
      </xdr:blipFill>
      <xdr:spPr>
        <a:xfrm>
          <a:off x="660400" y="762000"/>
          <a:ext cx="6756400" cy="482170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heetViews>
  <sheetFormatPr defaultColWidth="8.85546875" defaultRowHeight="15" x14ac:dyDescent="0.25"/>
  <cols>
    <col min="12" max="12" width="12.7109375" customWidth="1"/>
    <col min="13" max="13" width="12.42578125" customWidth="1"/>
  </cols>
  <sheetData>
    <row r="6" spans="1:13" ht="21" x14ac:dyDescent="0.35">
      <c r="A6" s="16" t="s">
        <v>15</v>
      </c>
      <c r="B6" s="16"/>
      <c r="C6" s="16"/>
      <c r="D6" s="16"/>
      <c r="E6" s="16"/>
      <c r="F6" s="16"/>
      <c r="G6" s="16"/>
      <c r="H6" s="16"/>
      <c r="I6" s="16"/>
      <c r="J6" s="16"/>
      <c r="K6" s="16"/>
      <c r="L6" s="16"/>
      <c r="M6" s="16"/>
    </row>
    <row r="8" spans="1:13" x14ac:dyDescent="0.25">
      <c r="A8" t="s">
        <v>16</v>
      </c>
    </row>
    <row r="10" spans="1:13" x14ac:dyDescent="0.25">
      <c r="A10" t="s">
        <v>17</v>
      </c>
    </row>
    <row r="12" spans="1:13" x14ac:dyDescent="0.25">
      <c r="A12" t="s">
        <v>18</v>
      </c>
    </row>
    <row r="14" spans="1:13" x14ac:dyDescent="0.25">
      <c r="A14" t="s">
        <v>19</v>
      </c>
    </row>
    <row r="15" spans="1:13" x14ac:dyDescent="0.25">
      <c r="A15" t="s">
        <v>20</v>
      </c>
    </row>
    <row r="17" spans="1:13" x14ac:dyDescent="0.25">
      <c r="A17" t="s">
        <v>21</v>
      </c>
    </row>
    <row r="18" spans="1:13" x14ac:dyDescent="0.25">
      <c r="A18" t="s">
        <v>26</v>
      </c>
    </row>
    <row r="19" spans="1:13" x14ac:dyDescent="0.25">
      <c r="A19" t="s">
        <v>27</v>
      </c>
    </row>
    <row r="20" spans="1:13" ht="15.75" thickBot="1" x14ac:dyDescent="0.3"/>
    <row r="21" spans="1:13" ht="15.75" thickBot="1" x14ac:dyDescent="0.3">
      <c r="A21" t="s">
        <v>25</v>
      </c>
      <c r="M21" s="5"/>
    </row>
    <row r="23" spans="1:13" x14ac:dyDescent="0.25">
      <c r="A23" t="s">
        <v>22</v>
      </c>
    </row>
    <row r="25" spans="1:13" x14ac:dyDescent="0.25">
      <c r="A25" t="s">
        <v>23</v>
      </c>
    </row>
    <row r="26" spans="1:13" x14ac:dyDescent="0.25">
      <c r="A26" t="s">
        <v>24</v>
      </c>
    </row>
    <row r="28" spans="1:13" ht="15.75" x14ac:dyDescent="0.25">
      <c r="A28" s="17" t="s">
        <v>28</v>
      </c>
      <c r="B28" s="12"/>
      <c r="C28" s="12"/>
      <c r="D28" s="12"/>
      <c r="E28" s="12"/>
      <c r="F28" s="12"/>
      <c r="G28" s="12"/>
      <c r="H28" s="12"/>
      <c r="I28" s="12"/>
      <c r="J28" s="12"/>
      <c r="K28" s="12"/>
      <c r="L28" s="12"/>
      <c r="M28"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4"/>
  <sheetViews>
    <sheetView zoomScaleNormal="100" workbookViewId="0">
      <selection activeCell="A8" sqref="A8"/>
    </sheetView>
  </sheetViews>
  <sheetFormatPr defaultColWidth="8.85546875" defaultRowHeight="15" x14ac:dyDescent="0.2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2" ht="15.75" thickBot="1" x14ac:dyDescent="0.3"/>
    <row r="2" spans="1:22" ht="15" customHeight="1" thickBot="1" x14ac:dyDescent="0.3">
      <c r="L2" s="19" t="s">
        <v>30</v>
      </c>
      <c r="M2" s="22">
        <f t="array" ref="M2">IF(SUM(IF(M8:S34="",0,1))=0,"",SUM(M8:S34))</f>
        <v>0</v>
      </c>
      <c r="O2" s="13" t="s">
        <v>14</v>
      </c>
      <c r="P2" s="6">
        <f>IF(M2="","",M2/M3)</f>
        <v>0</v>
      </c>
    </row>
    <row r="3" spans="1:22" x14ac:dyDescent="0.25">
      <c r="L3" s="20" t="s">
        <v>31</v>
      </c>
      <c r="M3" s="21">
        <f>SUM(B8:B34)</f>
        <v>56</v>
      </c>
    </row>
    <row r="5" spans="1:22" ht="23.25" x14ac:dyDescent="0.35">
      <c r="A5" s="15" t="s">
        <v>35</v>
      </c>
      <c r="B5" s="12"/>
      <c r="C5" s="12"/>
      <c r="D5" s="12"/>
      <c r="E5" s="12"/>
      <c r="F5" s="12"/>
      <c r="G5" s="12"/>
      <c r="H5" s="12"/>
      <c r="I5" s="12"/>
      <c r="J5" s="12"/>
      <c r="K5" s="12"/>
      <c r="L5" s="12"/>
      <c r="M5" s="12"/>
      <c r="N5" s="12"/>
      <c r="O5" s="12"/>
      <c r="P5" s="12"/>
      <c r="Q5" s="12"/>
      <c r="R5" s="12"/>
      <c r="S5" s="12"/>
    </row>
    <row r="6" spans="1:22" ht="15.75" x14ac:dyDescent="0.25">
      <c r="A6" s="1"/>
      <c r="B6" s="209" t="s">
        <v>9</v>
      </c>
      <c r="C6" s="2" t="s">
        <v>1</v>
      </c>
      <c r="D6" s="2"/>
      <c r="E6" s="2"/>
      <c r="F6" s="2"/>
      <c r="G6" s="2"/>
      <c r="H6" s="2"/>
      <c r="I6" s="2"/>
      <c r="J6" s="1"/>
      <c r="L6" s="4" t="s">
        <v>11</v>
      </c>
      <c r="M6" s="2" t="s">
        <v>1</v>
      </c>
      <c r="N6" s="2"/>
      <c r="O6" s="2"/>
      <c r="P6" s="2"/>
      <c r="Q6" s="2"/>
      <c r="R6" s="2"/>
      <c r="S6" s="2"/>
    </row>
    <row r="7" spans="1:22" x14ac:dyDescent="0.25">
      <c r="A7" s="3" t="s">
        <v>0</v>
      </c>
      <c r="B7" s="209"/>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2" x14ac:dyDescent="0.25">
      <c r="A8" s="14">
        <v>1</v>
      </c>
      <c r="B8" s="11">
        <f>SUM(C8:I8)</f>
        <v>1.25</v>
      </c>
      <c r="C8" s="11">
        <v>0.5</v>
      </c>
      <c r="D8" s="11">
        <v>0.25</v>
      </c>
      <c r="E8" s="11">
        <v>0.5</v>
      </c>
      <c r="F8" s="11"/>
      <c r="G8" s="11"/>
      <c r="H8" s="11"/>
      <c r="I8" s="11"/>
      <c r="J8" s="10" t="str">
        <f ca="1">INDIRECT("'"&amp;A8&amp;"'!B1")</f>
        <v>Incomplete</v>
      </c>
      <c r="L8" s="14">
        <f>A8</f>
        <v>1</v>
      </c>
      <c r="M8" s="11" cm="1">
        <f t="array" ref="M8">IFERROR(INDEX('1'!$A:$A,MATCH(M$7,'1'!$A:$A,FALSE)+2),"")</f>
        <v>0</v>
      </c>
      <c r="N8" s="11" cm="1">
        <f t="array" ref="N8">IFERROR(INDEX('1'!$A:$A,MATCH(N$7,'1'!$A:$A,FALSE)+2),"")</f>
        <v>0</v>
      </c>
      <c r="O8" s="11" cm="1">
        <f t="array" ref="O8">IFERROR(INDEX('1'!$A:$A,MATCH(O$7,'1'!$A:$A,FALSE)+2),"")</f>
        <v>0</v>
      </c>
      <c r="P8" s="11" t="str" cm="1">
        <f t="array" ref="P8">IFERROR(INDEX('1'!$A:$A,MATCH(P$7,'1'!$A:$A,FALSE)+2),"")</f>
        <v/>
      </c>
      <c r="Q8" s="11" t="str" cm="1">
        <f t="array" ref="Q8">IFERROR(INDEX('1'!$A:$A,MATCH(Q$7,'1'!$A:$A,FALSE)+2),"")</f>
        <v/>
      </c>
      <c r="R8" s="11" t="str" cm="1">
        <f t="array" ref="R8">IFERROR(INDEX('1'!$A:$A,MATCH(R$7,'1'!$A:$A,FALSE)+2),"")</f>
        <v/>
      </c>
      <c r="S8" s="11" t="str" cm="1">
        <f t="array" ref="S8">IFERROR(INDEX('1'!$A:$A,MATCH(S$7,'1'!$A:$A,FALSE)+2),"")</f>
        <v/>
      </c>
      <c r="V8" s="68"/>
    </row>
    <row r="9" spans="1:22" x14ac:dyDescent="0.25">
      <c r="A9" s="14">
        <v>2</v>
      </c>
      <c r="B9" s="11">
        <f t="shared" ref="B9:B34" si="0">SUM(C9:I9)</f>
        <v>1.5</v>
      </c>
      <c r="C9" s="11">
        <v>1</v>
      </c>
      <c r="D9" s="11">
        <v>0.5</v>
      </c>
      <c r="E9" s="11"/>
      <c r="F9" s="11"/>
      <c r="G9" s="11"/>
      <c r="H9" s="11"/>
      <c r="I9" s="11"/>
      <c r="J9" s="10" t="str">
        <f t="shared" ref="J9:J26" ca="1" si="1">INDIRECT("'"&amp;A9&amp;"'!B1")</f>
        <v>Incomplete</v>
      </c>
      <c r="L9" s="14">
        <f t="shared" ref="L9:L26" si="2">A9</f>
        <v>2</v>
      </c>
      <c r="M9" s="11" cm="1">
        <f t="array" ref="M9">IFERROR(INDEX('2'!$A:$A,MATCH(M$7,'2'!$A:$A,FALSE)+2),"")</f>
        <v>0</v>
      </c>
      <c r="N9" s="11" cm="1">
        <f t="array" ref="N9">IFERROR(INDEX('2'!$A:$A,MATCH(N$7,'2'!$A:$A,FALSE)+2),"")</f>
        <v>0</v>
      </c>
      <c r="O9" s="11" t="str" cm="1">
        <f t="array" ref="O9">IFERROR(INDEX('2'!$A:$A,MATCH(O$7,'2'!$A:$A,FALSE)+2),"")</f>
        <v/>
      </c>
      <c r="P9" s="11" t="str" cm="1">
        <f t="array" ref="P9">IFERROR(INDEX('2'!$A:$A,MATCH(P$7,'2'!$A:$A,FALSE)+2),"")</f>
        <v/>
      </c>
      <c r="Q9" s="11" t="str" cm="1">
        <f t="array" ref="Q9">IFERROR(INDEX('2'!$A:$A,MATCH(Q$7,'2'!$A:$A,FALSE)+2),"")</f>
        <v/>
      </c>
      <c r="R9" s="11" t="str" cm="1">
        <f t="array" ref="R9">IFERROR(INDEX('2'!$A:$A,MATCH(R$7,'2'!$A:$A,FALSE)+2),"")</f>
        <v/>
      </c>
      <c r="S9" s="11" t="str" cm="1">
        <f t="array" ref="S9">IFERROR(INDEX('2'!$A:$A,MATCH(S$7,'2'!$A:$A,FALSE)+2),"")</f>
        <v/>
      </c>
    </row>
    <row r="10" spans="1:22" x14ac:dyDescent="0.25">
      <c r="A10" s="14">
        <v>3</v>
      </c>
      <c r="B10" s="11">
        <f t="shared" si="0"/>
        <v>1.5</v>
      </c>
      <c r="C10" s="11">
        <v>0.25</v>
      </c>
      <c r="D10" s="11">
        <v>0.25</v>
      </c>
      <c r="E10" s="11">
        <v>0.5</v>
      </c>
      <c r="F10" s="11">
        <v>0.5</v>
      </c>
      <c r="G10" s="11"/>
      <c r="H10" s="11"/>
      <c r="I10" s="11"/>
      <c r="J10" s="10" t="str">
        <f t="shared" ca="1" si="1"/>
        <v>Incomplete</v>
      </c>
      <c r="L10" s="14">
        <f t="shared" si="2"/>
        <v>3</v>
      </c>
      <c r="M10" s="11" cm="1">
        <f t="array" ref="M10">IFERROR(INDEX('3'!$A:$A,MATCH(M$7,'3'!$A:$A,FALSE)+2),"")</f>
        <v>0</v>
      </c>
      <c r="N10" s="11" cm="1">
        <f t="array" ref="N10">IFERROR(INDEX('3'!$A:$A,MATCH(N$7,'3'!$A:$A,FALSE)+2),"")</f>
        <v>0</v>
      </c>
      <c r="O10" s="11" cm="1">
        <f t="array" ref="O10">IFERROR(INDEX('3'!$A:$A,MATCH(O$7,'3'!$A:$A,FALSE)+2),"")</f>
        <v>0</v>
      </c>
      <c r="P10" s="11" cm="1">
        <f t="array" ref="P10">IFERROR(INDEX('3'!$A:$A,MATCH(P$7,'3'!$A:$A,FALSE)+2),"")</f>
        <v>0</v>
      </c>
      <c r="Q10" s="11" t="str" cm="1">
        <f t="array" ref="Q10">IFERROR(INDEX('3'!$A:$A,MATCH(Q$7,'3'!$A:$A,FALSE)+2),"")</f>
        <v/>
      </c>
      <c r="R10" s="11" t="str" cm="1">
        <f t="array" ref="R10">IFERROR(INDEX('3'!$A:$A,MATCH(R$7,'3'!$A:$A,FALSE)+2),"")</f>
        <v/>
      </c>
      <c r="S10" s="11" t="str" cm="1">
        <f t="array" ref="S10">IFERROR(INDEX('3'!$A:$A,MATCH(S$7,'3'!$A:$A,FALSE)+2),"")</f>
        <v/>
      </c>
    </row>
    <row r="11" spans="1:22" x14ac:dyDescent="0.25">
      <c r="A11" s="14">
        <v>4</v>
      </c>
      <c r="B11" s="11">
        <f t="shared" si="0"/>
        <v>3.75</v>
      </c>
      <c r="C11" s="11">
        <v>2.5</v>
      </c>
      <c r="D11" s="11">
        <v>0.5</v>
      </c>
      <c r="E11" s="11">
        <v>0.75</v>
      </c>
      <c r="F11" s="11"/>
      <c r="G11" s="11"/>
      <c r="H11" s="11"/>
      <c r="I11" s="11"/>
      <c r="J11" s="10" t="str">
        <f t="shared" ca="1" si="1"/>
        <v>Incomplete</v>
      </c>
      <c r="L11" s="14">
        <f t="shared" si="2"/>
        <v>4</v>
      </c>
      <c r="M11" s="11" cm="1">
        <f t="array" ref="M11">IFERROR(INDEX('4'!$A:$A,MATCH(M$7,'4'!$A:$A,FALSE)+2),"")</f>
        <v>0</v>
      </c>
      <c r="N11" s="11" cm="1">
        <f t="array" ref="N11">IFERROR(INDEX('4'!$A:$A,MATCH(N$7,'4'!$A:$A,FALSE)+2),"")</f>
        <v>0</v>
      </c>
      <c r="O11" s="11" cm="1">
        <f t="array" ref="O11">IFERROR(INDEX('4'!$A:$A,MATCH(O$7,'4'!$A:$A,FALSE)+2),"")</f>
        <v>0</v>
      </c>
      <c r="P11" s="11" t="str" cm="1">
        <f t="array" ref="P11">IFERROR(INDEX('4'!$A:$A,MATCH(P$7,'4'!$A:$A,FALSE)+2),"")</f>
        <v/>
      </c>
      <c r="Q11" s="11" t="str" cm="1">
        <f t="array" ref="Q11">IFERROR(INDEX('4'!$A:$A,MATCH(Q$7,'4'!$A:$A,FALSE)+2),"")</f>
        <v/>
      </c>
      <c r="R11" s="11" t="str" cm="1">
        <f t="array" ref="R11">IFERROR(INDEX('4'!$A:$A,MATCH(R$7,'4'!$A:$A,FALSE)+2),"")</f>
        <v/>
      </c>
      <c r="S11" s="11" t="str" cm="1">
        <f t="array" ref="S11">IFERROR(INDEX('4'!$A:$A,MATCH(S$7,'4'!$A:$A,FALSE)+2),"")</f>
        <v/>
      </c>
    </row>
    <row r="12" spans="1:22" x14ac:dyDescent="0.25">
      <c r="A12" s="14">
        <v>5</v>
      </c>
      <c r="B12" s="11">
        <f t="shared" si="0"/>
        <v>2.25</v>
      </c>
      <c r="C12" s="11">
        <v>2.25</v>
      </c>
      <c r="D12" s="11"/>
      <c r="E12" s="11"/>
      <c r="F12" s="11"/>
      <c r="G12" s="11"/>
      <c r="H12" s="11"/>
      <c r="I12" s="11"/>
      <c r="J12" s="10" t="str">
        <f t="shared" ca="1" si="1"/>
        <v>Incomplete</v>
      </c>
      <c r="L12" s="14">
        <f t="shared" si="2"/>
        <v>5</v>
      </c>
      <c r="M12" s="11" cm="1">
        <f t="array" ref="M12">IFERROR(INDEX('5'!$A:$A,MATCH(M$7,'5'!$A:$A,FALSE)+2),"")</f>
        <v>0</v>
      </c>
      <c r="N12" s="11" t="str" cm="1">
        <f t="array" ref="N12">IFERROR(INDEX('5'!$A:$A,MATCH(N$7,'5'!$A:$A,FALSE)+2),"")</f>
        <v/>
      </c>
      <c r="O12" s="11" t="str" cm="1">
        <f t="array" ref="O12">IFERROR(INDEX('5'!$A:$A,MATCH(O$7,'5'!$A:$A,FALSE)+2),"")</f>
        <v/>
      </c>
      <c r="P12" s="11" t="str" cm="1">
        <f t="array" ref="P12">IFERROR(INDEX('5'!$A:$A,MATCH(P$7,'5'!$A:$A,FALSE)+2),"")</f>
        <v/>
      </c>
      <c r="Q12" s="11" t="str" cm="1">
        <f t="array" ref="Q12">IFERROR(INDEX('5'!$A:$A,MATCH(Q$7,'5'!$A:$A,FALSE)+2),"")</f>
        <v/>
      </c>
      <c r="R12" s="11" t="str" cm="1">
        <f t="array" ref="R12">IFERROR(INDEX('5'!$A:$A,MATCH(R$7,'5'!$A:$A,FALSE)+2),"")</f>
        <v/>
      </c>
      <c r="S12" s="11" t="str" cm="1">
        <f t="array" ref="S12">IFERROR(INDEX('5'!$A:$A,MATCH(S$7,'5'!$A:$A,FALSE)+2),"")</f>
        <v/>
      </c>
    </row>
    <row r="13" spans="1:22" x14ac:dyDescent="0.25">
      <c r="A13" s="14">
        <v>6</v>
      </c>
      <c r="B13" s="11">
        <f t="shared" si="0"/>
        <v>1.25</v>
      </c>
      <c r="C13" s="11">
        <v>0.75</v>
      </c>
      <c r="D13" s="11">
        <v>0.5</v>
      </c>
      <c r="E13" s="11"/>
      <c r="F13" s="11"/>
      <c r="G13" s="11"/>
      <c r="H13" s="11"/>
      <c r="I13" s="11"/>
      <c r="J13" s="10" t="str">
        <f t="shared" ca="1" si="1"/>
        <v>Incomplete</v>
      </c>
      <c r="L13" s="14">
        <f t="shared" si="2"/>
        <v>6</v>
      </c>
      <c r="M13" s="11" cm="1">
        <f t="array" ref="M13">IFERROR(INDEX('6'!$A:$A,MATCH(M$7,'6'!$A:$A,FALSE)+2),"")</f>
        <v>0</v>
      </c>
      <c r="N13" s="11" cm="1">
        <f t="array" ref="N13">IFERROR(INDEX('6'!$A:$A,MATCH(N$7,'6'!$A:$A,FALSE)+2),"")</f>
        <v>0</v>
      </c>
      <c r="O13" s="11" t="str" cm="1">
        <f t="array" ref="O13">IFERROR(INDEX('6'!$A:$A,MATCH(O$7,'6'!$A:$A,FALSE)+2),"")</f>
        <v/>
      </c>
      <c r="P13" s="11" t="str" cm="1">
        <f t="array" ref="P13">IFERROR(INDEX('6'!$A:$A,MATCH(P$7,'6'!$A:$A,FALSE)+2),"")</f>
        <v/>
      </c>
      <c r="Q13" s="11" t="str" cm="1">
        <f t="array" ref="Q13">IFERROR(INDEX('6'!$A:$A,MATCH(Q$7,'6'!$A:$A,FALSE)+2),"")</f>
        <v/>
      </c>
      <c r="R13" s="11" t="str" cm="1">
        <f t="array" ref="R13">IFERROR(INDEX('6'!$A:$A,MATCH(R$7,'6'!$A:$A,FALSE)+2),"")</f>
        <v/>
      </c>
      <c r="S13" s="11" t="str" cm="1">
        <f t="array" ref="S13">IFERROR(INDEX('6'!$A:$A,MATCH(S$7,'6'!$A:$A,FALSE)+2),"")</f>
        <v/>
      </c>
    </row>
    <row r="14" spans="1:22" x14ac:dyDescent="0.25">
      <c r="A14" s="14">
        <v>7</v>
      </c>
      <c r="B14" s="11">
        <f t="shared" si="0"/>
        <v>1.75</v>
      </c>
      <c r="C14" s="11">
        <v>1.25</v>
      </c>
      <c r="D14" s="11">
        <v>0.5</v>
      </c>
      <c r="E14" s="11"/>
      <c r="F14" s="11"/>
      <c r="G14" s="11"/>
      <c r="H14" s="11"/>
      <c r="I14" s="11"/>
      <c r="J14" s="10" t="str">
        <f t="shared" ca="1" si="1"/>
        <v>Incomplete</v>
      </c>
      <c r="L14" s="14">
        <f t="shared" si="2"/>
        <v>7</v>
      </c>
      <c r="M14" s="11" cm="1">
        <f t="array" ref="M14">IFERROR(INDEX('7'!$A:$A,MATCH(M$7,'7'!$A:$A,FALSE)+2),"")</f>
        <v>0</v>
      </c>
      <c r="N14" s="11" cm="1">
        <f t="array" ref="N14">IFERROR(INDEX('7'!$A:$A,MATCH(N$7,'7'!$A:$A,FALSE)+2),"")</f>
        <v>0</v>
      </c>
      <c r="O14" s="11" t="str" cm="1">
        <f t="array" ref="O14">IFERROR(INDEX('7'!$A:$A,MATCH(O$7,'7'!$A:$A,FALSE)+2),"")</f>
        <v/>
      </c>
      <c r="P14" s="11" t="str" cm="1">
        <f t="array" ref="P14">IFERROR(INDEX('7'!$A:$A,MATCH(P$7,'7'!$A:$A,FALSE)+2),"")</f>
        <v/>
      </c>
      <c r="Q14" s="11" t="str" cm="1">
        <f t="array" ref="Q14">IFERROR(INDEX('7'!$A:$A,MATCH(Q$7,'7'!$A:$A,FALSE)+2),"")</f>
        <v/>
      </c>
      <c r="R14" s="11" t="str" cm="1">
        <f t="array" ref="R14">IFERROR(INDEX('7'!$A:$A,MATCH(R$7,'7'!$A:$A,FALSE)+2),"")</f>
        <v/>
      </c>
      <c r="S14" s="11" t="str" cm="1">
        <f t="array" ref="S14">IFERROR(INDEX('7'!$A:$A,MATCH(S$7,'7'!$A:$A,FALSE)+2),"")</f>
        <v/>
      </c>
    </row>
    <row r="15" spans="1:22" x14ac:dyDescent="0.25">
      <c r="A15" s="14">
        <v>8</v>
      </c>
      <c r="B15" s="11">
        <f t="shared" si="0"/>
        <v>3.5</v>
      </c>
      <c r="C15" s="11">
        <v>3.5</v>
      </c>
      <c r="D15" s="11"/>
      <c r="E15" s="11"/>
      <c r="F15" s="11"/>
      <c r="G15" s="11"/>
      <c r="H15" s="11"/>
      <c r="I15" s="11"/>
      <c r="J15" s="10" t="str">
        <f t="shared" ca="1" si="1"/>
        <v>Incomplete</v>
      </c>
      <c r="L15" s="14">
        <f t="shared" si="2"/>
        <v>8</v>
      </c>
      <c r="M15" s="11" cm="1">
        <f t="array" ref="M15">IFERROR(INDEX('8'!$A:$A,MATCH(M$7,'8'!$A:$A,FALSE)+2),"")</f>
        <v>0</v>
      </c>
      <c r="N15" s="11" t="str" cm="1">
        <f t="array" ref="N15">IFERROR(INDEX('8'!$A:$A,MATCH(N$7,'8'!$A:$A,FALSE)+2),"")</f>
        <v/>
      </c>
      <c r="O15" s="11" t="str" cm="1">
        <f t="array" ref="O15">IFERROR(INDEX('8'!$A:$A,MATCH(O$7,'8'!$A:$A,FALSE)+2),"")</f>
        <v/>
      </c>
      <c r="P15" s="11" t="str" cm="1">
        <f t="array" ref="P15">IFERROR(INDEX('8'!$A:$A,MATCH(P$7,'8'!$A:$A,FALSE)+2),"")</f>
        <v/>
      </c>
      <c r="Q15" s="11" t="str" cm="1">
        <f t="array" ref="Q15">IFERROR(INDEX('8'!$A:$A,MATCH(Q$7,'8'!$A:$A,FALSE)+2),"")</f>
        <v/>
      </c>
      <c r="R15" s="11" t="str" cm="1">
        <f t="array" ref="R15">IFERROR(INDEX('8'!$A:$A,MATCH(R$7,'8'!$A:$A,FALSE)+2),"")</f>
        <v/>
      </c>
      <c r="S15" s="11" t="str" cm="1">
        <f t="array" ref="S15">IFERROR(INDEX('8'!$A:$A,MATCH(S$7,'8'!$A:$A,FALSE)+2),"")</f>
        <v/>
      </c>
    </row>
    <row r="16" spans="1:22" x14ac:dyDescent="0.25">
      <c r="A16" s="14">
        <v>9</v>
      </c>
      <c r="B16" s="11">
        <f t="shared" si="0"/>
        <v>1</v>
      </c>
      <c r="C16" s="11">
        <v>1</v>
      </c>
      <c r="D16" s="11"/>
      <c r="E16" s="11"/>
      <c r="F16" s="11"/>
      <c r="G16" s="11"/>
      <c r="H16" s="11"/>
      <c r="I16" s="11"/>
      <c r="J16" s="10" t="str">
        <f t="shared" ca="1" si="1"/>
        <v>Incomplete</v>
      </c>
      <c r="L16" s="14">
        <f t="shared" si="2"/>
        <v>9</v>
      </c>
      <c r="M16" s="11" cm="1">
        <f t="array" ref="M16">IFERROR(INDEX('9'!$A:$A,MATCH(M$7,'9'!$A:$A,FALSE)+2),"")</f>
        <v>0</v>
      </c>
      <c r="N16" s="11" t="str" cm="1">
        <f t="array" ref="N16">IFERROR(INDEX('9'!$A:$A,MATCH(N$7,'9'!$A:$A,FALSE)+2),"")</f>
        <v/>
      </c>
      <c r="O16" s="11" t="str" cm="1">
        <f t="array" ref="O16">IFERROR(INDEX('9'!$A:$A,MATCH(O$7,'9'!$A:$A,FALSE)+2),"")</f>
        <v/>
      </c>
      <c r="P16" s="11" t="str" cm="1">
        <f t="array" ref="P16">IFERROR(INDEX('9'!$A:$A,MATCH(P$7,'9'!$A:$A,FALSE)+2),"")</f>
        <v/>
      </c>
      <c r="Q16" s="11" t="str" cm="1">
        <f t="array" ref="Q16">IFERROR(INDEX('9'!$A:$A,MATCH(Q$7,'9'!$A:$A,FALSE)+2),"")</f>
        <v/>
      </c>
      <c r="R16" s="11" t="str" cm="1">
        <f t="array" ref="R16">IFERROR(INDEX('9'!$A:$A,MATCH(R$7,'9'!$A:$A,FALSE)+2),"")</f>
        <v/>
      </c>
      <c r="S16" s="11" t="str" cm="1">
        <f t="array" ref="S16">IFERROR(INDEX('9'!$A:$A,MATCH(S$7,'9'!$A:$A,FALSE)+2),"")</f>
        <v/>
      </c>
    </row>
    <row r="17" spans="1:19" x14ac:dyDescent="0.25">
      <c r="A17" s="14">
        <v>10</v>
      </c>
      <c r="B17" s="11">
        <f t="shared" si="0"/>
        <v>1</v>
      </c>
      <c r="C17" s="11">
        <v>1</v>
      </c>
      <c r="D17" s="11"/>
      <c r="E17" s="11"/>
      <c r="F17" s="11"/>
      <c r="G17" s="11"/>
      <c r="H17" s="11"/>
      <c r="I17" s="11"/>
      <c r="J17" s="10" t="str">
        <f t="shared" ca="1" si="1"/>
        <v>Incomplete</v>
      </c>
      <c r="L17" s="14">
        <f t="shared" si="2"/>
        <v>10</v>
      </c>
      <c r="M17" s="11" cm="1">
        <f t="array" ref="M17">IFERROR(INDEX('10'!$A:$A,MATCH(M$7,'10'!$A:$A,FALSE)+2),"")</f>
        <v>0</v>
      </c>
      <c r="N17" s="11" t="str" cm="1">
        <f t="array" ref="N17">IFERROR(INDEX('10'!$A:$A,MATCH(N$7,'10'!$A:$A,FALSE)+2),"")</f>
        <v/>
      </c>
      <c r="O17" s="11" t="str" cm="1">
        <f t="array" ref="O17">IFERROR(INDEX('10'!$A:$A,MATCH(O$7,'10'!$A:$A,FALSE)+2),"")</f>
        <v/>
      </c>
      <c r="P17" s="11" t="str" cm="1">
        <f t="array" ref="P17">IFERROR(INDEX('10'!$A:$A,MATCH(P$7,'10'!$A:$A,FALSE)+2),"")</f>
        <v/>
      </c>
      <c r="Q17" s="11" t="str" cm="1">
        <f t="array" ref="Q17">IFERROR(INDEX('10'!$A:$A,MATCH(Q$7,'10'!$A:$A,FALSE)+2),"")</f>
        <v/>
      </c>
      <c r="R17" s="11" t="str" cm="1">
        <f t="array" ref="R17">IFERROR(INDEX('10'!$A:$A,MATCH(R$7,'10'!$A:$A,FALSE)+2),"")</f>
        <v/>
      </c>
      <c r="S17" s="11" t="str" cm="1">
        <f t="array" ref="S17">IFERROR(INDEX('10'!$A:$A,MATCH(S$7,'10'!$A:$A,FALSE)+2),"")</f>
        <v/>
      </c>
    </row>
    <row r="18" spans="1:19" x14ac:dyDescent="0.25">
      <c r="A18" s="14">
        <v>11</v>
      </c>
      <c r="B18" s="11">
        <f t="shared" si="0"/>
        <v>3.25</v>
      </c>
      <c r="C18" s="11">
        <v>1.25</v>
      </c>
      <c r="D18" s="11">
        <v>1.5</v>
      </c>
      <c r="E18" s="11">
        <v>0.5</v>
      </c>
      <c r="F18" s="11"/>
      <c r="G18" s="11"/>
      <c r="H18" s="11"/>
      <c r="I18" s="11"/>
      <c r="J18" s="10" t="str">
        <f t="shared" ca="1" si="1"/>
        <v>Incomplete</v>
      </c>
      <c r="L18" s="14">
        <f t="shared" si="2"/>
        <v>11</v>
      </c>
      <c r="M18" s="11" cm="1">
        <f t="array" ref="M18">IFERROR(INDEX('11'!$A:$A,MATCH(M$7,'11'!$A:$A,FALSE)+2),"")</f>
        <v>0</v>
      </c>
      <c r="N18" s="11" cm="1">
        <f t="array" ref="N18">IFERROR(INDEX('11'!$A:$A,MATCH(N$7,'11'!$A:$A,FALSE)+2),"")</f>
        <v>0</v>
      </c>
      <c r="O18" s="11" cm="1">
        <f t="array" ref="O18">IFERROR(INDEX('11'!$A:$A,MATCH(O$7,'11'!$A:$A,FALSE)+2),"")</f>
        <v>0</v>
      </c>
      <c r="P18" s="11" t="str" cm="1">
        <f t="array" ref="P18">IFERROR(INDEX('11'!$A:$A,MATCH(P$7,'11'!$A:$A,FALSE)+2),"")</f>
        <v/>
      </c>
      <c r="Q18" s="11" t="str" cm="1">
        <f t="array" ref="Q18">IFERROR(INDEX('11'!$A:$A,MATCH(Q$7,'11'!$A:$A,FALSE)+2),"")</f>
        <v/>
      </c>
      <c r="R18" s="11" t="str" cm="1">
        <f t="array" ref="R18">IFERROR(INDEX('11'!$A:$A,MATCH(R$7,'11'!$A:$A,FALSE)+2),"")</f>
        <v/>
      </c>
      <c r="S18" s="11" t="str" cm="1">
        <f t="array" ref="S18">IFERROR(INDEX('11'!$A:$A,MATCH(S$7,'11'!$A:$A,FALSE)+2),"")</f>
        <v/>
      </c>
    </row>
    <row r="19" spans="1:19" x14ac:dyDescent="0.25">
      <c r="A19" s="14">
        <v>12</v>
      </c>
      <c r="B19" s="11">
        <f t="shared" si="0"/>
        <v>1</v>
      </c>
      <c r="C19" s="11">
        <v>0.5</v>
      </c>
      <c r="D19" s="11">
        <v>0.5</v>
      </c>
      <c r="E19" s="11"/>
      <c r="F19" s="11"/>
      <c r="G19" s="11"/>
      <c r="H19" s="11"/>
      <c r="I19" s="11"/>
      <c r="J19" s="10" t="str">
        <f t="shared" ca="1" si="1"/>
        <v>Incomplete</v>
      </c>
      <c r="L19" s="14">
        <f t="shared" si="2"/>
        <v>12</v>
      </c>
      <c r="M19" s="11" cm="1">
        <f t="array" ref="M19">IFERROR(INDEX('12'!$A:$A,MATCH(M$7,'12'!$A:$A,FALSE)+2),"")</f>
        <v>0</v>
      </c>
      <c r="N19" s="11" cm="1">
        <f t="array" ref="N19">IFERROR(INDEX('12'!$A:$A,MATCH(N$7,'12'!$A:$A,FALSE)+2),"")</f>
        <v>0</v>
      </c>
      <c r="O19" s="11" t="str" cm="1">
        <f t="array" ref="O19">IFERROR(INDEX('12'!$A:$A,MATCH(O$7,'12'!$A:$A,FALSE)+2),"")</f>
        <v/>
      </c>
      <c r="P19" s="11" t="str" cm="1">
        <f t="array" ref="P19">IFERROR(INDEX('12'!$A:$A,MATCH(P$7,'12'!$A:$A,FALSE)+2),"")</f>
        <v/>
      </c>
      <c r="Q19" s="11" t="str" cm="1">
        <f t="array" ref="Q19">IFERROR(INDEX('12'!$A:$A,MATCH(Q$7,'12'!$A:$A,FALSE)+2),"")</f>
        <v/>
      </c>
      <c r="R19" s="11" t="str" cm="1">
        <f t="array" ref="R19">IFERROR(INDEX('12'!$A:$A,MATCH(R$7,'12'!$A:$A,FALSE)+2),"")</f>
        <v/>
      </c>
      <c r="S19" s="11" t="str" cm="1">
        <f t="array" ref="S19">IFERROR(INDEX('12'!$A:$A,MATCH(S$7,'12'!$A:$A,FALSE)+2),"")</f>
        <v/>
      </c>
    </row>
    <row r="20" spans="1:19" x14ac:dyDescent="0.25">
      <c r="A20" s="14">
        <v>13</v>
      </c>
      <c r="B20" s="11">
        <f t="shared" si="0"/>
        <v>3</v>
      </c>
      <c r="C20" s="11">
        <v>1.5</v>
      </c>
      <c r="D20" s="11">
        <v>0.75</v>
      </c>
      <c r="E20" s="11">
        <v>0.75</v>
      </c>
      <c r="F20" s="11"/>
      <c r="G20" s="11"/>
      <c r="H20" s="11"/>
      <c r="I20" s="11"/>
      <c r="J20" s="10" t="str">
        <f t="shared" ca="1" si="1"/>
        <v>Incomplete</v>
      </c>
      <c r="L20" s="14">
        <f t="shared" si="2"/>
        <v>13</v>
      </c>
      <c r="M20" s="11" cm="1">
        <f t="array" ref="M20">IFERROR(INDEX('13'!$A:$A,MATCH(M$7,'13'!$A:$A,FALSE)+2),"")</f>
        <v>0</v>
      </c>
      <c r="N20" s="11" cm="1">
        <f t="array" ref="N20">IFERROR(INDEX('13'!$A:$A,MATCH(N$7,'13'!$A:$A,FALSE)+2),"")</f>
        <v>0</v>
      </c>
      <c r="O20" s="11" cm="1">
        <f t="array" ref="O20">IFERROR(INDEX('13'!$A:$A,MATCH(O$7,'13'!$A:$A,FALSE)+2),"")</f>
        <v>0</v>
      </c>
      <c r="P20" s="11" t="str" cm="1">
        <f t="array" ref="P20">IFERROR(INDEX('13'!$A:$A,MATCH(P$7,'13'!$A:$A,FALSE)+2),"")</f>
        <v/>
      </c>
      <c r="Q20" s="11" t="str" cm="1">
        <f t="array" ref="Q20">IFERROR(INDEX('13'!$A:$A,MATCH(Q$7,'13'!$A:$A,FALSE)+2),"")</f>
        <v/>
      </c>
      <c r="R20" s="11" t="str" cm="1">
        <f t="array" ref="R20">IFERROR(INDEX('13'!$A:$A,MATCH(R$7,'13'!$A:$A,FALSE)+2),"")</f>
        <v/>
      </c>
      <c r="S20" s="11" t="str" cm="1">
        <f t="array" ref="S20">IFERROR(INDEX('13'!$A:$A,MATCH(S$7,'13'!$A:$A,FALSE)+2),"")</f>
        <v/>
      </c>
    </row>
    <row r="21" spans="1:19" x14ac:dyDescent="0.25">
      <c r="A21" s="14">
        <v>14</v>
      </c>
      <c r="B21" s="11">
        <f t="shared" si="0"/>
        <v>1.25</v>
      </c>
      <c r="C21" s="11">
        <v>0.25</v>
      </c>
      <c r="D21" s="11">
        <v>0.25</v>
      </c>
      <c r="E21" s="11">
        <v>0.25</v>
      </c>
      <c r="F21" s="11">
        <v>0.5</v>
      </c>
      <c r="G21" s="11"/>
      <c r="H21" s="11"/>
      <c r="I21" s="11"/>
      <c r="J21" s="10" t="str">
        <f t="shared" ca="1" si="1"/>
        <v>Incomplete</v>
      </c>
      <c r="L21" s="14">
        <f t="shared" si="2"/>
        <v>14</v>
      </c>
      <c r="M21" s="11" cm="1">
        <f t="array" ref="M21">IFERROR(INDEX('14'!$A:$A,MATCH(M$7,'14'!$A:$A,FALSE)+2),"")</f>
        <v>0</v>
      </c>
      <c r="N21" s="11" cm="1">
        <f t="array" ref="N21">IFERROR(INDEX('14'!$A:$A,MATCH(N$7,'14'!$A:$A,FALSE)+2),"")</f>
        <v>0</v>
      </c>
      <c r="O21" s="11" cm="1">
        <f t="array" ref="O21">IFERROR(INDEX('14'!$A:$A,MATCH(O$7,'14'!$A:$A,FALSE)+2),"")</f>
        <v>0</v>
      </c>
      <c r="P21" s="11" cm="1">
        <f t="array" ref="P21">IFERROR(INDEX('14'!$A:$A,MATCH(P$7,'14'!$A:$A,FALSE)+2),"")</f>
        <v>0</v>
      </c>
      <c r="Q21" s="11" t="str" cm="1">
        <f t="array" ref="Q21">IFERROR(INDEX('14'!$A:$A,MATCH(Q$7,'14'!$A:$A,FALSE)+2),"")</f>
        <v/>
      </c>
      <c r="R21" s="11" t="str" cm="1">
        <f t="array" ref="R21">IFERROR(INDEX('14'!$A:$A,MATCH(R$7,'14'!$A:$A,FALSE)+2),"")</f>
        <v/>
      </c>
      <c r="S21" s="11" t="str" cm="1">
        <f t="array" ref="S21">IFERROR(INDEX('14'!$A:$A,MATCH(S$7,'14'!$A:$A,FALSE)+2),"")</f>
        <v/>
      </c>
    </row>
    <row r="22" spans="1:19" x14ac:dyDescent="0.25">
      <c r="A22" s="14">
        <v>15</v>
      </c>
      <c r="B22" s="11">
        <f t="shared" si="0"/>
        <v>1.75</v>
      </c>
      <c r="C22" s="11">
        <v>1.75</v>
      </c>
      <c r="D22" s="11"/>
      <c r="E22" s="11"/>
      <c r="F22" s="11"/>
      <c r="G22" s="11"/>
      <c r="H22" s="11"/>
      <c r="I22" s="11"/>
      <c r="J22" s="10" t="str">
        <f t="shared" ca="1" si="1"/>
        <v>Incomplete</v>
      </c>
      <c r="L22" s="14">
        <f t="shared" si="2"/>
        <v>15</v>
      </c>
      <c r="M22" s="11" cm="1">
        <f t="array" ref="M22">IFERROR(INDEX('15'!$A:$A,MATCH(M$7,'15'!$A:$A,FALSE)+2),"")</f>
        <v>0</v>
      </c>
      <c r="N22" s="11" t="str" cm="1">
        <f t="array" ref="N22">IFERROR(INDEX('15'!$A:$A,MATCH(N$7,'15'!$A:$A,FALSE)+2),"")</f>
        <v/>
      </c>
      <c r="O22" s="11" t="str" cm="1">
        <f t="array" ref="O22">IFERROR(INDEX('15'!$A:$A,MATCH(O$7,'15'!$A:$A,FALSE)+2),"")</f>
        <v/>
      </c>
      <c r="P22" s="11" t="str" cm="1">
        <f t="array" ref="P22">IFERROR(INDEX('15'!$A:$A,MATCH(P$7,'15'!$A:$A,FALSE)+2),"")</f>
        <v/>
      </c>
      <c r="Q22" s="11" t="str" cm="1">
        <f t="array" ref="Q22">IFERROR(INDEX('15'!$A:$A,MATCH(Q$7,'15'!$A:$A,FALSE)+2),"")</f>
        <v/>
      </c>
      <c r="R22" s="11" t="str" cm="1">
        <f t="array" ref="R22">IFERROR(INDEX('15'!$A:$A,MATCH(R$7,'15'!$A:$A,FALSE)+2),"")</f>
        <v/>
      </c>
      <c r="S22" s="11" t="str" cm="1">
        <f t="array" ref="S22">IFERROR(INDEX('15'!$A:$A,MATCH(S$7,'15'!$A:$A,FALSE)+2),"")</f>
        <v/>
      </c>
    </row>
    <row r="23" spans="1:19" x14ac:dyDescent="0.25">
      <c r="A23" s="14">
        <v>16</v>
      </c>
      <c r="B23" s="11">
        <f t="shared" si="0"/>
        <v>2.5</v>
      </c>
      <c r="C23" s="11">
        <v>0.75</v>
      </c>
      <c r="D23" s="11">
        <v>0.75</v>
      </c>
      <c r="E23" s="11">
        <v>0.5</v>
      </c>
      <c r="F23" s="11">
        <v>0.5</v>
      </c>
      <c r="G23" s="11"/>
      <c r="H23" s="11"/>
      <c r="I23" s="11"/>
      <c r="J23" s="10" t="str">
        <f t="shared" ca="1" si="1"/>
        <v>Incomplete</v>
      </c>
      <c r="L23" s="14">
        <f t="shared" si="2"/>
        <v>16</v>
      </c>
      <c r="M23" s="11" cm="1">
        <f t="array" ref="M23">IFERROR(INDEX('16'!$A:$A,MATCH(M$7,'16'!$A:$A,FALSE)+2),"")</f>
        <v>0</v>
      </c>
      <c r="N23" s="11" cm="1">
        <f t="array" ref="N23">IFERROR(INDEX('16'!$A:$A,MATCH(N$7,'16'!$A:$A,FALSE)+2),"")</f>
        <v>0</v>
      </c>
      <c r="O23" s="11" cm="1">
        <f t="array" ref="O23">IFERROR(INDEX('16'!$A:$A,MATCH(O$7,'16'!$A:$A,FALSE)+2),"")</f>
        <v>0</v>
      </c>
      <c r="P23" s="11" cm="1">
        <f t="array" ref="P23">IFERROR(INDEX('16'!$A:$A,MATCH(P$7,'16'!$A:$A,FALSE)+2),"")</f>
        <v>0</v>
      </c>
      <c r="Q23" s="11" t="str" cm="1">
        <f t="array" ref="Q23">IFERROR(INDEX('16'!$A:$A,MATCH(Q$7,'16'!$A:$A,FALSE)+2),"")</f>
        <v/>
      </c>
      <c r="R23" s="11" t="str" cm="1">
        <f t="array" ref="R23">IFERROR(INDEX('16'!$A:$A,MATCH(R$7,'16'!$A:$A,FALSE)+2),"")</f>
        <v/>
      </c>
      <c r="S23" s="11" t="str" cm="1">
        <f t="array" ref="S23">IFERROR(INDEX('16'!$A:$A,MATCH(S$7,'16'!$A:$A,FALSE)+2),"")</f>
        <v/>
      </c>
    </row>
    <row r="24" spans="1:19" x14ac:dyDescent="0.25">
      <c r="A24" s="14">
        <v>17</v>
      </c>
      <c r="B24" s="11">
        <f t="shared" si="0"/>
        <v>2</v>
      </c>
      <c r="C24" s="11">
        <v>2</v>
      </c>
      <c r="D24" s="11"/>
      <c r="E24" s="11"/>
      <c r="F24" s="11"/>
      <c r="G24" s="11"/>
      <c r="H24" s="11"/>
      <c r="I24" s="11"/>
      <c r="J24" s="10" t="str">
        <f t="shared" ca="1" si="1"/>
        <v>Incomplete</v>
      </c>
      <c r="L24" s="14">
        <f t="shared" si="2"/>
        <v>17</v>
      </c>
      <c r="M24" s="11" cm="1">
        <f t="array" ref="M24">IFERROR(INDEX('17'!$A:$A,MATCH(M$7,'17'!$A:$A,FALSE)+2),"")</f>
        <v>0</v>
      </c>
      <c r="N24" s="11" t="str" cm="1">
        <f t="array" ref="N24">IFERROR(INDEX('17'!$A:$A,MATCH(N$7,'17'!$A:$A,FALSE)+2),"")</f>
        <v/>
      </c>
      <c r="O24" s="11" t="str" cm="1">
        <f t="array" ref="O24">IFERROR(INDEX('17'!$A:$A,MATCH(O$7,'17'!$A:$A,FALSE)+2),"")</f>
        <v/>
      </c>
      <c r="P24" s="11" t="str" cm="1">
        <f t="array" ref="P24">IFERROR(INDEX('17'!$A:$A,MATCH(P$7,'17'!$A:$A,FALSE)+2),"")</f>
        <v/>
      </c>
      <c r="Q24" s="11" t="str" cm="1">
        <f t="array" ref="Q24">IFERROR(INDEX('17'!$A:$A,MATCH(Q$7,'17'!$A:$A,FALSE)+2),"")</f>
        <v/>
      </c>
      <c r="R24" s="11" t="str" cm="1">
        <f t="array" ref="R24">IFERROR(INDEX('17'!$A:$A,MATCH(R$7,'17'!$A:$A,FALSE)+2),"")</f>
        <v/>
      </c>
      <c r="S24" s="11" t="str" cm="1">
        <f t="array" ref="S24">IFERROR(INDEX('17'!$A:$A,MATCH(S$7,'17'!$A:$A,FALSE)+2),"")</f>
        <v/>
      </c>
    </row>
    <row r="25" spans="1:19" x14ac:dyDescent="0.25">
      <c r="A25" s="14">
        <v>18</v>
      </c>
      <c r="B25" s="11">
        <f t="shared" si="0"/>
        <v>2.75</v>
      </c>
      <c r="C25" s="11">
        <v>0.75</v>
      </c>
      <c r="D25" s="11">
        <v>0.5</v>
      </c>
      <c r="E25" s="11">
        <v>1.5</v>
      </c>
      <c r="F25" s="11"/>
      <c r="G25" s="11"/>
      <c r="H25" s="11"/>
      <c r="I25" s="11"/>
      <c r="J25" s="10" t="str">
        <f t="shared" ca="1" si="1"/>
        <v>Incomplete</v>
      </c>
      <c r="L25" s="14">
        <f t="shared" si="2"/>
        <v>18</v>
      </c>
      <c r="M25" s="11" cm="1">
        <f t="array" ref="M25">IFERROR(INDEX('18'!$A:$A,MATCH(M$7,'18'!$A:$A,FALSE)+2),"")</f>
        <v>0</v>
      </c>
      <c r="N25" s="11" cm="1">
        <f t="array" ref="N25">IFERROR(INDEX('18'!$A:$A,MATCH(N$7,'18'!$A:$A,FALSE)+2),"")</f>
        <v>0</v>
      </c>
      <c r="O25" s="11" cm="1">
        <f t="array" ref="O25">IFERROR(INDEX('18'!$A:$A,MATCH(O$7,'18'!$A:$A,FALSE)+2),"")</f>
        <v>0</v>
      </c>
      <c r="P25" s="11" t="str" cm="1">
        <f t="array" ref="P25">IFERROR(INDEX('18'!$A:$A,MATCH(P$7,'18'!$A:$A,FALSE)+2),"")</f>
        <v/>
      </c>
      <c r="Q25" s="11" t="str" cm="1">
        <f t="array" ref="Q25">IFERROR(INDEX('18'!$A:$A,MATCH(Q$7,'18'!$A:$A,FALSE)+2),"")</f>
        <v/>
      </c>
      <c r="R25" s="11" t="str" cm="1">
        <f t="array" ref="R25">IFERROR(INDEX('18'!$A:$A,MATCH(R$7,'18'!$A:$A,FALSE)+2),"")</f>
        <v/>
      </c>
      <c r="S25" s="11" t="str" cm="1">
        <f t="array" ref="S25">IFERROR(INDEX('18'!$A:$A,MATCH(S$7,'18'!$A:$A,FALSE)+2),"")</f>
        <v/>
      </c>
    </row>
    <row r="26" spans="1:19" x14ac:dyDescent="0.25">
      <c r="A26" s="14">
        <v>19</v>
      </c>
      <c r="B26" s="11">
        <f t="shared" si="0"/>
        <v>2.25</v>
      </c>
      <c r="C26" s="11">
        <v>0.75</v>
      </c>
      <c r="D26" s="11">
        <v>1</v>
      </c>
      <c r="E26" s="11">
        <v>0.5</v>
      </c>
      <c r="F26" s="11"/>
      <c r="G26" s="11"/>
      <c r="H26" s="11"/>
      <c r="I26" s="11"/>
      <c r="J26" s="10" t="str">
        <f t="shared" ca="1" si="1"/>
        <v>Incomplete</v>
      </c>
      <c r="L26" s="14">
        <f t="shared" si="2"/>
        <v>19</v>
      </c>
      <c r="M26" s="11" cm="1">
        <f t="array" ref="M26">IFERROR(INDEX('19'!$A:$A,MATCH(M$7,'19'!$A:$A,FALSE)+2),"")</f>
        <v>0</v>
      </c>
      <c r="N26" s="11" cm="1">
        <f t="array" ref="N26">IFERROR(INDEX('19'!$A:$A,MATCH(N$7,'19'!$A:$A,FALSE)+2),"")</f>
        <v>0</v>
      </c>
      <c r="O26" s="11" cm="1">
        <f t="array" ref="O26">IFERROR(INDEX('19'!$A:$A,MATCH(O$7,'19'!$A:$A,FALSE)+2),"")</f>
        <v>0</v>
      </c>
      <c r="P26" s="11" t="str" cm="1">
        <f t="array" ref="P26">IFERROR(INDEX('19'!$A:$A,MATCH(P$7,'19'!$A:$A,FALSE)+2),"")</f>
        <v/>
      </c>
      <c r="Q26" s="11" t="str" cm="1">
        <f t="array" ref="Q26">IFERROR(INDEX('19'!$A:$A,MATCH(Q$7,'19'!$A:$A,FALSE)+2),"")</f>
        <v/>
      </c>
      <c r="R26" s="11" t="str" cm="1">
        <f t="array" ref="R26">IFERROR(INDEX('19'!$A:$A,MATCH(R$7,'19'!$A:$A,FALSE)+2),"")</f>
        <v/>
      </c>
      <c r="S26" s="11" t="str" cm="1">
        <f t="array" ref="S26">IFERROR(INDEX('19'!$A:$A,MATCH(S$7,'19'!$A:$A,FALSE)+2),"")</f>
        <v/>
      </c>
    </row>
    <row r="27" spans="1:19" x14ac:dyDescent="0.25">
      <c r="A27" s="14">
        <v>20</v>
      </c>
      <c r="B27" s="11">
        <f t="shared" si="0"/>
        <v>1.5</v>
      </c>
      <c r="C27" s="11">
        <v>0.5</v>
      </c>
      <c r="D27" s="11">
        <v>0.5</v>
      </c>
      <c r="E27" s="11">
        <v>0.5</v>
      </c>
      <c r="F27" s="11"/>
      <c r="G27" s="11"/>
      <c r="H27" s="11"/>
      <c r="I27" s="11"/>
      <c r="J27" s="10" t="str">
        <f t="shared" ref="J27:J34" ca="1" si="3">INDIRECT("'"&amp;A27&amp;"'!B1")</f>
        <v>Incomplete</v>
      </c>
      <c r="L27" s="14">
        <f t="shared" ref="L27:L34" si="4">A27</f>
        <v>20</v>
      </c>
      <c r="M27" s="11" cm="1">
        <f t="array" ref="M27">IFERROR(INDEX('20'!$A:$A,MATCH(M$7,'20'!$A:$A,FALSE)+2),"")</f>
        <v>0</v>
      </c>
      <c r="N27" s="11" cm="1">
        <f t="array" ref="N27">IFERROR(INDEX('20'!$A:$A,MATCH(N$7,'20'!$A:$A,FALSE)+2),"")</f>
        <v>0</v>
      </c>
      <c r="O27" s="11" cm="1">
        <f t="array" ref="O27">IFERROR(INDEX('20'!$A:$A,MATCH(O$7,'20'!$A:$A,FALSE)+2),"")</f>
        <v>0</v>
      </c>
      <c r="P27" s="11" t="str" cm="1">
        <f t="array" ref="P27">IFERROR(INDEX('20'!$A:$A,MATCH(P$7,'20'!$A:$A,FALSE)+2),"")</f>
        <v/>
      </c>
      <c r="Q27" s="11" t="str" cm="1">
        <f t="array" ref="Q27">IFERROR(INDEX('20'!$A:$A,MATCH(Q$7,'20'!$A:$A,FALSE)+2),"")</f>
        <v/>
      </c>
      <c r="R27" s="11" t="str" cm="1">
        <f t="array" ref="R27">IFERROR(INDEX('20'!$A:$A,MATCH(R$7,'20'!$A:$A,FALSE)+2),"")</f>
        <v/>
      </c>
      <c r="S27" s="11" t="str" cm="1">
        <f t="array" ref="S27">IFERROR(INDEX('20'!$A:$A,MATCH(S$7,'20'!$A:$A,FALSE)+2),"")</f>
        <v/>
      </c>
    </row>
    <row r="28" spans="1:19" x14ac:dyDescent="0.25">
      <c r="A28" s="14">
        <v>21</v>
      </c>
      <c r="B28" s="11">
        <f t="shared" si="0"/>
        <v>2</v>
      </c>
      <c r="C28" s="11">
        <v>0.75</v>
      </c>
      <c r="D28" s="11">
        <v>0.75</v>
      </c>
      <c r="E28" s="11">
        <v>0.5</v>
      </c>
      <c r="F28" s="11"/>
      <c r="G28" s="11"/>
      <c r="H28" s="11"/>
      <c r="I28" s="11"/>
      <c r="J28" s="10" t="str">
        <f t="shared" ca="1" si="3"/>
        <v>Incomplete</v>
      </c>
      <c r="L28" s="14">
        <f t="shared" si="4"/>
        <v>21</v>
      </c>
      <c r="M28" s="11" cm="1">
        <f t="array" ref="M28">IFERROR(INDEX('21'!$A:$A,MATCH(M$7,'21'!$A:$A,FALSE)+2),"")</f>
        <v>0</v>
      </c>
      <c r="N28" s="11" cm="1">
        <f t="array" ref="N28">IFERROR(INDEX('21'!$A:$A,MATCH(N$7,'21'!$A:$A,FALSE)+2),"")</f>
        <v>0</v>
      </c>
      <c r="O28" s="11" cm="1">
        <f t="array" ref="O28">IFERROR(INDEX('21'!$A:$A,MATCH(O$7,'21'!$A:$A,FALSE)+2),"")</f>
        <v>0</v>
      </c>
      <c r="P28" s="11" t="str" cm="1">
        <f t="array" ref="P28">IFERROR(INDEX('21'!$A:$A,MATCH(P$7,'21'!$A:$A,FALSE)+2),"")</f>
        <v/>
      </c>
      <c r="Q28" s="11" t="str" cm="1">
        <f t="array" ref="Q28">IFERROR(INDEX('21'!$A:$A,MATCH(Q$7,'21'!$A:$A,FALSE)+2),"")</f>
        <v/>
      </c>
      <c r="R28" s="11" t="str" cm="1">
        <f t="array" ref="R28">IFERROR(INDEX('21'!$A:$A,MATCH(R$7,'21'!$A:$A,FALSE)+2),"")</f>
        <v/>
      </c>
      <c r="S28" s="11" t="str" cm="1">
        <f t="array" ref="S28">IFERROR(INDEX('21'!$A:$A,MATCH(S$7,'21'!$A:$A,FALSE)+2),"")</f>
        <v/>
      </c>
    </row>
    <row r="29" spans="1:19" x14ac:dyDescent="0.25">
      <c r="A29" s="14">
        <v>22</v>
      </c>
      <c r="B29" s="11">
        <f t="shared" si="0"/>
        <v>3</v>
      </c>
      <c r="C29" s="11">
        <v>0.5</v>
      </c>
      <c r="D29" s="11">
        <v>2.5</v>
      </c>
      <c r="E29" s="11"/>
      <c r="F29" s="11"/>
      <c r="G29" s="11"/>
      <c r="H29" s="11"/>
      <c r="I29" s="11"/>
      <c r="J29" s="10" t="str">
        <f t="shared" ca="1" si="3"/>
        <v>Incomplete</v>
      </c>
      <c r="L29" s="14">
        <f t="shared" si="4"/>
        <v>22</v>
      </c>
      <c r="M29" s="11" cm="1">
        <f t="array" ref="M29">IFERROR(INDEX('22'!$A:$A,MATCH(M$7,'22'!$A:$A,FALSE)+2),"")</f>
        <v>0</v>
      </c>
      <c r="N29" s="11" cm="1">
        <f t="array" ref="N29">IFERROR(INDEX('22'!$A:$A,MATCH(N$7,'22'!$A:$A,FALSE)+2),"")</f>
        <v>0</v>
      </c>
      <c r="O29" s="11" t="str" cm="1">
        <f t="array" ref="O29">IFERROR(INDEX('22'!$A:$A,MATCH(O$7,'22'!$A:$A,FALSE)+2),"")</f>
        <v/>
      </c>
      <c r="P29" s="11" t="str" cm="1">
        <f t="array" ref="P29">IFERROR(INDEX('22'!$A:$A,MATCH(P$7,'22'!$A:$A,FALSE)+2),"")</f>
        <v/>
      </c>
      <c r="Q29" s="11" t="str" cm="1">
        <f t="array" ref="Q29">IFERROR(INDEX('22'!$A:$A,MATCH(Q$7,'22'!$A:$A,FALSE)+2),"")</f>
        <v/>
      </c>
      <c r="R29" s="11" t="str" cm="1">
        <f t="array" ref="R29">IFERROR(INDEX('22'!$A:$A,MATCH(R$7,'22'!$A:$A,FALSE)+2),"")</f>
        <v/>
      </c>
      <c r="S29" s="11" t="str" cm="1">
        <f t="array" ref="S29">IFERROR(INDEX('22'!$A:$A,MATCH(S$7,'22'!$A:$A,FALSE)+2),"")</f>
        <v/>
      </c>
    </row>
    <row r="30" spans="1:19" x14ac:dyDescent="0.25">
      <c r="A30" s="18">
        <v>23</v>
      </c>
      <c r="B30" s="11">
        <f t="shared" si="0"/>
        <v>2.75</v>
      </c>
      <c r="C30" s="11">
        <v>2.75</v>
      </c>
      <c r="D30" s="11"/>
      <c r="E30" s="11"/>
      <c r="F30" s="11"/>
      <c r="G30" s="11"/>
      <c r="H30" s="11"/>
      <c r="I30" s="11"/>
      <c r="J30" s="10" t="str">
        <f t="shared" ca="1" si="3"/>
        <v>Incomplete</v>
      </c>
      <c r="L30" s="14">
        <f t="shared" si="4"/>
        <v>23</v>
      </c>
      <c r="M30" s="11" cm="1">
        <f t="array" ref="M30">IFERROR(INDEX('23'!$A:$A,MATCH(M$7,'23'!$A:$A,FALSE)+2),"")</f>
        <v>0</v>
      </c>
      <c r="N30" s="11" t="str" cm="1">
        <f t="array" ref="N30">IFERROR(INDEX('23'!$A:$A,MATCH(N$7,'23'!$A:$A,FALSE)+2),"")</f>
        <v/>
      </c>
      <c r="O30" s="11" t="str" cm="1">
        <f t="array" ref="O30">IFERROR(INDEX('23'!$A:$A,MATCH(O$7,'23'!$A:$A,FALSE)+2),"")</f>
        <v/>
      </c>
      <c r="P30" s="11" t="str" cm="1">
        <f t="array" ref="P30">IFERROR(INDEX('23'!$A:$A,MATCH(P$7,'23'!$A:$A,FALSE)+2),"")</f>
        <v/>
      </c>
      <c r="Q30" s="11" t="str" cm="1">
        <f t="array" ref="Q30">IFERROR(INDEX('23'!$A:$A,MATCH(Q$7,'23'!$A:$A,FALSE)+2),"")</f>
        <v/>
      </c>
      <c r="R30" s="11" t="str" cm="1">
        <f t="array" ref="R30">IFERROR(INDEX('23'!$A:$A,MATCH(R$7,'23'!$A:$A,FALSE)+2),"")</f>
        <v/>
      </c>
      <c r="S30" s="11" t="str" cm="1">
        <f t="array" ref="S30">IFERROR(INDEX('23'!$A:$A,MATCH(S$7,'23'!$A:$A,FALSE)+2),"")</f>
        <v/>
      </c>
    </row>
    <row r="31" spans="1:19" x14ac:dyDescent="0.25">
      <c r="A31" s="18">
        <v>24</v>
      </c>
      <c r="B31" s="11">
        <f t="shared" si="0"/>
        <v>2.5</v>
      </c>
      <c r="C31" s="11">
        <v>0.75</v>
      </c>
      <c r="D31" s="11">
        <v>1.25</v>
      </c>
      <c r="E31" s="11">
        <v>0.5</v>
      </c>
      <c r="F31" s="11"/>
      <c r="G31" s="11"/>
      <c r="H31" s="11"/>
      <c r="I31" s="11"/>
      <c r="J31" s="10" t="str">
        <f t="shared" ca="1" si="3"/>
        <v>Incomplete</v>
      </c>
      <c r="L31" s="14">
        <f t="shared" si="4"/>
        <v>24</v>
      </c>
      <c r="M31" s="11" cm="1">
        <f t="array" ref="M31">IFERROR(INDEX('24'!$A:$A,MATCH(M$7,'24'!$A:$A,FALSE)+2),"")</f>
        <v>0</v>
      </c>
      <c r="N31" s="11" cm="1">
        <f t="array" ref="N31">IFERROR(INDEX('24'!$A:$A,MATCH(N$7,'24'!$A:$A,FALSE)+2),"")</f>
        <v>0</v>
      </c>
      <c r="O31" s="11" cm="1">
        <f t="array" ref="O31">IFERROR(INDEX('24'!$A:$A,MATCH(O$7,'24'!$A:$A,FALSE)+2),"")</f>
        <v>0</v>
      </c>
      <c r="P31" s="11" t="str" cm="1">
        <f t="array" ref="P31">IFERROR(INDEX('24'!$A:$A,MATCH(P$7,'24'!$A:$A,FALSE)+2),"")</f>
        <v/>
      </c>
      <c r="Q31" s="11" t="str" cm="1">
        <f t="array" ref="Q31">IFERROR(INDEX('24'!$A:$A,MATCH(Q$7,'24'!$A:$A,FALSE)+2),"")</f>
        <v/>
      </c>
      <c r="R31" s="11" t="str" cm="1">
        <f t="array" ref="R31">IFERROR(INDEX('24'!$A:$A,MATCH(R$7,'24'!$A:$A,FALSE)+2),"")</f>
        <v/>
      </c>
      <c r="S31" s="11" t="str" cm="1">
        <f t="array" ref="S31">IFERROR(INDEX('24'!$A:$A,MATCH(S$7,'24'!$A:$A,FALSE)+2),"")</f>
        <v/>
      </c>
    </row>
    <row r="32" spans="1:19" x14ac:dyDescent="0.25">
      <c r="A32" s="18">
        <v>25</v>
      </c>
      <c r="B32" s="11">
        <f t="shared" si="0"/>
        <v>1.75</v>
      </c>
      <c r="C32" s="11">
        <v>0.75</v>
      </c>
      <c r="D32" s="11">
        <v>0.5</v>
      </c>
      <c r="E32" s="11">
        <v>0.5</v>
      </c>
      <c r="F32" s="11"/>
      <c r="G32" s="11"/>
      <c r="H32" s="11"/>
      <c r="I32" s="11"/>
      <c r="J32" s="10" t="str">
        <f t="shared" ca="1" si="3"/>
        <v>Incomplete</v>
      </c>
      <c r="L32" s="14">
        <f t="shared" si="4"/>
        <v>25</v>
      </c>
      <c r="M32" s="11" cm="1">
        <f t="array" ref="M32">IFERROR(INDEX('25'!$A:$A,MATCH(M$7,'25'!$A:$A,FALSE)+2),"")</f>
        <v>0</v>
      </c>
      <c r="N32" s="11" cm="1">
        <f t="array" ref="N32">IFERROR(INDEX('25'!$A:$A,MATCH(N$7,'25'!$A:$A,FALSE)+2),"")</f>
        <v>0</v>
      </c>
      <c r="O32" s="11" cm="1">
        <f t="array" ref="O32">IFERROR(INDEX('25'!$A:$A,MATCH(O$7,'25'!$A:$A,FALSE)+2),"")</f>
        <v>0</v>
      </c>
      <c r="P32" s="11" t="str" cm="1">
        <f t="array" ref="P32">IFERROR(INDEX('25'!$A:$A,MATCH(P$7,'25'!$A:$A,FALSE)+2),"")</f>
        <v/>
      </c>
      <c r="Q32" s="11" t="str" cm="1">
        <f t="array" ref="Q32">IFERROR(INDEX('25'!$A:$A,MATCH(Q$7,'25'!$A:$A,FALSE)+2),"")</f>
        <v/>
      </c>
      <c r="R32" s="11" t="str" cm="1">
        <f t="array" ref="R32">IFERROR(INDEX('25'!$A:$A,MATCH(R$7,'25'!$A:$A,FALSE)+2),"")</f>
        <v/>
      </c>
      <c r="S32" s="11" t="str" cm="1">
        <f t="array" ref="S32">IFERROR(INDEX('25'!$A:$A,MATCH(S$7,'25'!$A:$A,FALSE)+2),"")</f>
        <v/>
      </c>
    </row>
    <row r="33" spans="1:19" x14ac:dyDescent="0.25">
      <c r="A33" s="18">
        <v>26</v>
      </c>
      <c r="B33" s="11">
        <f t="shared" si="0"/>
        <v>2.25</v>
      </c>
      <c r="C33" s="11">
        <v>0.75</v>
      </c>
      <c r="D33" s="11">
        <v>1</v>
      </c>
      <c r="E33" s="11">
        <v>0.5</v>
      </c>
      <c r="F33" s="11"/>
      <c r="G33" s="11"/>
      <c r="H33" s="11"/>
      <c r="I33" s="11"/>
      <c r="J33" s="10" t="str">
        <f t="shared" ca="1" si="3"/>
        <v>Incomplete</v>
      </c>
      <c r="L33" s="14">
        <f t="shared" si="4"/>
        <v>26</v>
      </c>
      <c r="M33" s="11" cm="1">
        <f t="array" ref="M33">IFERROR(INDEX('26'!$A:$A,MATCH(M$7,'26'!$A:$A,FALSE)+2),"")</f>
        <v>0</v>
      </c>
      <c r="N33" s="11" cm="1">
        <f t="array" ref="N33">IFERROR(INDEX('26'!$A:$A,MATCH(N$7,'26'!$A:$A,FALSE)+2),"")</f>
        <v>0</v>
      </c>
      <c r="O33" s="11" cm="1">
        <f t="array" ref="O33">IFERROR(INDEX('26'!$A:$A,MATCH(O$7,'26'!$A:$A,FALSE)+2),"")</f>
        <v>0</v>
      </c>
      <c r="P33" s="11" t="str" cm="1">
        <f t="array" ref="P33">IFERROR(INDEX('26'!$A:$A,MATCH(P$7,'26'!$A:$A,FALSE)+2),"")</f>
        <v/>
      </c>
      <c r="Q33" s="11" t="str" cm="1">
        <f t="array" ref="Q33">IFERROR(INDEX('26'!$A:$A,MATCH(Q$7,'26'!$A:$A,FALSE)+2),"")</f>
        <v/>
      </c>
      <c r="R33" s="11" t="str" cm="1">
        <f t="array" ref="R33">IFERROR(INDEX('26'!$A:$A,MATCH(R$7,'26'!$A:$A,FALSE)+2),"")</f>
        <v/>
      </c>
      <c r="S33" s="11" t="str" cm="1">
        <f t="array" ref="S33">IFERROR(INDEX('26'!$A:$A,MATCH(S$7,'26'!$A:$A,FALSE)+2),"")</f>
        <v/>
      </c>
    </row>
    <row r="34" spans="1:19" x14ac:dyDescent="0.25">
      <c r="A34" s="18">
        <v>27</v>
      </c>
      <c r="B34" s="11">
        <f t="shared" si="0"/>
        <v>1.75</v>
      </c>
      <c r="C34" s="11">
        <v>1</v>
      </c>
      <c r="D34" s="11">
        <v>0.75</v>
      </c>
      <c r="E34" s="11"/>
      <c r="F34" s="11"/>
      <c r="G34" s="11"/>
      <c r="H34" s="11"/>
      <c r="I34" s="11"/>
      <c r="J34" s="10" t="str">
        <f t="shared" ca="1" si="3"/>
        <v>Incomplete</v>
      </c>
      <c r="L34" s="14">
        <f t="shared" si="4"/>
        <v>27</v>
      </c>
      <c r="M34" s="11" cm="1">
        <f t="array" ref="M34">IFERROR(INDEX('27'!$A:$A,MATCH(M$7,'27'!$A:$A,FALSE)+2),"")</f>
        <v>0</v>
      </c>
      <c r="N34" s="11" cm="1">
        <f t="array" ref="N34">IFERROR(INDEX('27'!$A:$A,MATCH(N$7,'27'!$A:$A,FALSE)+2),"")</f>
        <v>0</v>
      </c>
      <c r="O34" s="11" t="str" cm="1">
        <f t="array" ref="O34">IFERROR(INDEX('27'!$A:$A,MATCH(O$7,'27'!$A:$A,FALSE)+2),"")</f>
        <v/>
      </c>
      <c r="P34" s="11" t="str" cm="1">
        <f t="array" ref="P34">IFERROR(INDEX('27'!$A:$A,MATCH(P$7,'27'!$A:$A,FALSE)+2),"")</f>
        <v/>
      </c>
      <c r="Q34" s="11" t="str" cm="1">
        <f t="array" ref="Q34">IFERROR(INDEX('27'!$A:$A,MATCH(Q$7,'27'!$A:$A,FALSE)+2),"")</f>
        <v/>
      </c>
      <c r="R34" s="11" t="str" cm="1">
        <f t="array" ref="R34">IFERROR(INDEX('27'!$A:$A,MATCH(R$7,'27'!$A:$A,FALSE)+2),"")</f>
        <v/>
      </c>
      <c r="S34" s="11" t="str" cm="1">
        <f t="array" ref="S34">IFERROR(INDEX('27'!$A:$A,MATCH(S$7,'27'!$A:$A,FALSE)+2),"")</f>
        <v/>
      </c>
    </row>
  </sheetData>
  <mergeCells count="1">
    <mergeCell ref="B6:B7"/>
  </mergeCells>
  <conditionalFormatting sqref="C8:I34">
    <cfRule type="containsBlanks" dxfId="38" priority="5">
      <formula>LEN(TRIM(C8))=0</formula>
    </cfRule>
  </conditionalFormatting>
  <conditionalFormatting sqref="J8:J34">
    <cfRule type="cellIs" dxfId="37" priority="15" operator="equal">
      <formula>"Finished"</formula>
    </cfRule>
    <cfRule type="cellIs" dxfId="36" priority="16" operator="equal">
      <formula>"Flag for Review"</formula>
    </cfRule>
    <cfRule type="cellIs" dxfId="35" priority="17" operator="equal">
      <formula>"Incomplete"</formula>
    </cfRule>
  </conditionalFormatting>
  <conditionalFormatting sqref="M8:S34">
    <cfRule type="expression" dxfId="34" priority="1">
      <formula>C8=""</formula>
    </cfRule>
    <cfRule type="expression" dxfId="33" priority="2">
      <formula>M8/C8&gt;=0.75</formula>
    </cfRule>
    <cfRule type="expression" dxfId="32" priority="3">
      <formula>M8/C8&gt;=0.65</formula>
    </cfRule>
    <cfRule type="expression" dxfId="31" priority="4">
      <formula>M8/C8&gt;=0</formula>
    </cfRule>
  </conditionalFormatting>
  <conditionalFormatting sqref="P2">
    <cfRule type="expression" dxfId="30" priority="54">
      <formula>LEN(P2)=0</formula>
    </cfRule>
    <cfRule type="cellIs" dxfId="29" priority="212" operator="greaterThanOrEqual">
      <formula>0.75</formula>
    </cfRule>
    <cfRule type="cellIs" dxfId="28" priority="213" operator="greaterThanOrEqual">
      <formula>0.65</formula>
    </cfRule>
    <cfRule type="cellIs" dxfId="27" priority="214"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L32" location="'25'!A1" display="'25'!A1"/>
    <hyperlink ref="A32" location="'25'!A1" display="'25'!A1"/>
    <hyperlink ref="L33" location="'26'!A1" display="'26'!A1"/>
    <hyperlink ref="L34" location="'27'!A1" display="'27'!A1"/>
    <hyperlink ref="A33" location="'26'!A1" display="'26'!A1"/>
    <hyperlink ref="A34" location="'27'!A1" display="'27'!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9"/>
  <sheetViews>
    <sheetView zoomScaleNormal="100" workbookViewId="0"/>
  </sheetViews>
  <sheetFormatPr defaultColWidth="9.140625" defaultRowHeight="15" x14ac:dyDescent="0.25"/>
  <cols>
    <col min="1" max="1" width="9.140625" style="28"/>
    <col min="2" max="2" width="16.85546875" style="28" customWidth="1"/>
    <col min="3" max="3" width="20.7109375" style="28" customWidth="1"/>
    <col min="4" max="4" width="17" style="28" customWidth="1"/>
    <col min="5" max="9" width="11.42578125" style="28" customWidth="1"/>
    <col min="10" max="16384" width="9.140625" style="28"/>
  </cols>
  <sheetData>
    <row r="1" spans="1:13" x14ac:dyDescent="0.25">
      <c r="A1" s="7">
        <v>1</v>
      </c>
      <c r="B1" s="32" t="s">
        <v>12</v>
      </c>
      <c r="C1" s="27"/>
      <c r="D1" s="27"/>
      <c r="E1" s="27"/>
      <c r="F1" s="27"/>
      <c r="G1" s="27"/>
      <c r="H1" s="210" t="s">
        <v>29</v>
      </c>
      <c r="I1" s="211"/>
    </row>
    <row r="2" spans="1:13" x14ac:dyDescent="0.25">
      <c r="A2" s="29"/>
      <c r="B2" s="26"/>
      <c r="C2" s="26"/>
      <c r="D2" s="26"/>
      <c r="E2" s="26"/>
      <c r="F2" s="26"/>
      <c r="G2" s="26"/>
      <c r="H2" s="26"/>
      <c r="I2" s="30"/>
    </row>
    <row r="3" spans="1:13" x14ac:dyDescent="0.25">
      <c r="A3" s="8" t="s">
        <v>13</v>
      </c>
      <c r="B3" s="24" t="s">
        <v>36</v>
      </c>
      <c r="C3" s="24"/>
      <c r="D3" s="24"/>
      <c r="E3" s="24"/>
      <c r="F3" s="24"/>
      <c r="G3" s="24"/>
      <c r="H3" s="24"/>
      <c r="I3" s="25"/>
      <c r="J3" s="50"/>
      <c r="K3" s="50"/>
      <c r="L3" s="50"/>
      <c r="M3" s="50"/>
    </row>
    <row r="4" spans="1:13" x14ac:dyDescent="0.25">
      <c r="A4" s="9">
        <f>INDEX('Point Grid'!B:B,MATCH('1'!A1,'Point Grid'!A:A,0))</f>
        <v>1.25</v>
      </c>
      <c r="B4" s="24"/>
      <c r="C4" s="24"/>
      <c r="D4" s="24"/>
      <c r="E4" s="24"/>
      <c r="F4" s="24"/>
      <c r="G4" s="24"/>
      <c r="H4" s="24"/>
      <c r="I4" s="25"/>
      <c r="J4" s="50"/>
      <c r="K4" s="50"/>
      <c r="L4" s="50"/>
      <c r="M4" s="50"/>
    </row>
    <row r="5" spans="1:13" x14ac:dyDescent="0.25">
      <c r="A5" s="9"/>
      <c r="B5" s="131" t="s">
        <v>38</v>
      </c>
      <c r="C5" s="131" t="s">
        <v>39</v>
      </c>
      <c r="D5" s="131" t="s">
        <v>40</v>
      </c>
      <c r="E5" s="24"/>
      <c r="F5" s="24"/>
      <c r="G5" s="24"/>
      <c r="H5" s="24"/>
      <c r="I5" s="25"/>
      <c r="J5" s="50"/>
      <c r="K5" s="50"/>
      <c r="L5" s="50"/>
      <c r="M5" s="50"/>
    </row>
    <row r="6" spans="1:13" x14ac:dyDescent="0.25">
      <c r="A6" s="9"/>
      <c r="B6" s="132">
        <v>41365</v>
      </c>
      <c r="C6" s="132">
        <v>41547</v>
      </c>
      <c r="D6" s="131">
        <v>100</v>
      </c>
      <c r="E6" s="24"/>
      <c r="F6" s="24"/>
      <c r="G6" s="24"/>
      <c r="H6" s="24"/>
      <c r="I6" s="25"/>
      <c r="J6" s="50"/>
      <c r="K6" s="50"/>
      <c r="L6" s="50"/>
      <c r="M6" s="50"/>
    </row>
    <row r="7" spans="1:13" x14ac:dyDescent="0.25">
      <c r="A7" s="9"/>
      <c r="B7" s="132">
        <v>41548</v>
      </c>
      <c r="C7" s="132">
        <v>41729</v>
      </c>
      <c r="D7" s="131">
        <v>110</v>
      </c>
      <c r="E7" s="24"/>
      <c r="F7" s="24"/>
      <c r="G7" s="24"/>
      <c r="H7" s="24"/>
      <c r="I7" s="25"/>
      <c r="J7" s="50"/>
      <c r="K7" s="50"/>
      <c r="L7" s="50"/>
      <c r="M7" s="50"/>
    </row>
    <row r="8" spans="1:13" x14ac:dyDescent="0.25">
      <c r="A8" s="9"/>
      <c r="B8" s="132">
        <v>41730</v>
      </c>
      <c r="C8" s="132">
        <v>41912</v>
      </c>
      <c r="D8" s="131">
        <v>105</v>
      </c>
      <c r="E8" s="24"/>
      <c r="F8" s="24"/>
      <c r="G8" s="24"/>
      <c r="H8" s="24"/>
      <c r="I8" s="25"/>
      <c r="J8" s="50"/>
      <c r="K8" s="50"/>
      <c r="L8" s="50"/>
      <c r="M8" s="50"/>
    </row>
    <row r="9" spans="1:13" x14ac:dyDescent="0.25">
      <c r="A9" s="9"/>
      <c r="B9" s="132">
        <v>41913</v>
      </c>
      <c r="C9" s="132">
        <v>42094</v>
      </c>
      <c r="D9" s="131">
        <v>100</v>
      </c>
      <c r="E9" s="24"/>
      <c r="F9" s="24"/>
      <c r="G9" s="24"/>
      <c r="H9" s="24"/>
      <c r="I9" s="25"/>
      <c r="J9" s="50"/>
      <c r="K9" s="50"/>
      <c r="L9" s="50"/>
      <c r="M9" s="50"/>
    </row>
    <row r="10" spans="1:13" x14ac:dyDescent="0.25">
      <c r="A10" s="9"/>
      <c r="B10" s="132">
        <v>42095</v>
      </c>
      <c r="C10" s="132">
        <v>42277</v>
      </c>
      <c r="D10" s="131">
        <v>110</v>
      </c>
      <c r="E10" s="24"/>
      <c r="F10" s="24"/>
      <c r="G10" s="24"/>
      <c r="H10" s="24"/>
      <c r="I10" s="25"/>
      <c r="J10" s="50"/>
      <c r="K10" s="50"/>
      <c r="L10" s="50"/>
      <c r="M10" s="50"/>
    </row>
    <row r="11" spans="1:13" x14ac:dyDescent="0.25">
      <c r="A11" s="9"/>
      <c r="B11" s="132">
        <v>42278</v>
      </c>
      <c r="C11" s="132">
        <v>42460</v>
      </c>
      <c r="D11" s="131">
        <v>105</v>
      </c>
      <c r="E11" s="24"/>
      <c r="F11" s="24"/>
      <c r="G11" s="24"/>
      <c r="H11" s="24"/>
      <c r="I11" s="25"/>
      <c r="J11" s="50"/>
      <c r="K11" s="50"/>
      <c r="L11" s="50"/>
      <c r="M11" s="50"/>
    </row>
    <row r="12" spans="1:13" x14ac:dyDescent="0.25">
      <c r="A12" s="40"/>
      <c r="B12" s="24"/>
      <c r="C12" s="24"/>
      <c r="D12" s="24"/>
      <c r="E12" s="24"/>
      <c r="F12" s="82"/>
      <c r="G12" s="24"/>
      <c r="H12" s="24"/>
      <c r="I12" s="25"/>
      <c r="J12" s="50"/>
      <c r="K12" s="50"/>
      <c r="L12" s="50"/>
      <c r="M12" s="50"/>
    </row>
    <row r="13" spans="1:13" x14ac:dyDescent="0.25">
      <c r="A13" s="31"/>
      <c r="B13" s="24" t="s">
        <v>37</v>
      </c>
      <c r="C13" s="24"/>
      <c r="D13" s="24"/>
      <c r="E13" s="24"/>
      <c r="F13" s="83"/>
      <c r="G13" s="24"/>
      <c r="H13" s="24"/>
      <c r="I13" s="25"/>
      <c r="J13" s="50"/>
      <c r="K13" s="50"/>
      <c r="L13" s="50"/>
      <c r="M13" s="50"/>
    </row>
    <row r="14" spans="1:13" x14ac:dyDescent="0.25">
      <c r="A14" s="41"/>
      <c r="B14" s="44"/>
      <c r="C14" s="44"/>
      <c r="D14" s="44"/>
      <c r="E14" s="44"/>
      <c r="F14" s="44"/>
      <c r="G14" s="44"/>
      <c r="H14" s="44"/>
      <c r="I14" s="51"/>
      <c r="J14" s="50"/>
      <c r="K14" s="50"/>
      <c r="L14" s="50"/>
      <c r="M14" s="50"/>
    </row>
    <row r="15" spans="1:13" x14ac:dyDescent="0.25">
      <c r="A15" s="31" t="s">
        <v>2</v>
      </c>
      <c r="B15" s="24" t="s">
        <v>41</v>
      </c>
      <c r="C15" s="44"/>
      <c r="D15" s="44"/>
      <c r="E15" s="44"/>
      <c r="F15" s="44"/>
      <c r="G15" s="44"/>
      <c r="H15" s="44"/>
      <c r="I15" s="51"/>
      <c r="J15" s="50"/>
      <c r="K15" s="50"/>
      <c r="L15" s="50"/>
      <c r="M15" s="50"/>
    </row>
    <row r="16" spans="1:13" ht="15.75" thickBot="1" x14ac:dyDescent="0.3">
      <c r="A16" s="9">
        <f>INDEX('Point Grid'!$C$8:$I$34,MATCH($A$1,'Point Grid'!$A$8:$A$34,0),MATCH(A15,'Point Grid'!$C$7:$I$7,0))</f>
        <v>0.5</v>
      </c>
      <c r="B16" s="44"/>
      <c r="C16" s="44"/>
      <c r="D16" s="44"/>
      <c r="E16" s="44"/>
      <c r="F16" s="44"/>
      <c r="G16" s="44"/>
      <c r="H16" s="44"/>
      <c r="I16" s="51"/>
      <c r="J16" s="50"/>
      <c r="K16" s="50"/>
      <c r="L16" s="50"/>
      <c r="M16" s="50"/>
    </row>
    <row r="17" spans="1:13" ht="15.75" thickBot="1" x14ac:dyDescent="0.3">
      <c r="A17" s="5"/>
      <c r="B17" s="44"/>
      <c r="C17" s="44"/>
      <c r="D17" s="44"/>
      <c r="E17" s="44"/>
      <c r="F17" s="44"/>
      <c r="G17" s="44"/>
      <c r="H17" s="44"/>
      <c r="I17" s="51"/>
      <c r="J17" s="50"/>
      <c r="K17" s="50"/>
      <c r="L17" s="50"/>
      <c r="M17" s="50"/>
    </row>
    <row r="18" spans="1:13" x14ac:dyDescent="0.25">
      <c r="A18" s="41"/>
      <c r="B18" s="44"/>
      <c r="C18" s="44"/>
      <c r="D18" s="44"/>
      <c r="E18" s="44"/>
      <c r="F18" s="44"/>
      <c r="G18" s="44"/>
      <c r="H18" s="44"/>
      <c r="I18" s="51"/>
      <c r="J18" s="50"/>
      <c r="K18" s="50"/>
      <c r="L18" s="50"/>
      <c r="M18" s="50"/>
    </row>
    <row r="19" spans="1:13" x14ac:dyDescent="0.25">
      <c r="A19" s="31" t="s">
        <v>3</v>
      </c>
      <c r="B19" s="212" t="s">
        <v>42</v>
      </c>
      <c r="C19" s="212"/>
      <c r="D19" s="212"/>
      <c r="E19" s="212"/>
      <c r="F19" s="212"/>
      <c r="G19" s="212"/>
      <c r="H19" s="212"/>
      <c r="I19" s="51"/>
      <c r="J19" s="50"/>
      <c r="K19" s="50"/>
      <c r="L19" s="50"/>
      <c r="M19" s="50"/>
    </row>
    <row r="20" spans="1:13" ht="15.75" thickBot="1" x14ac:dyDescent="0.3">
      <c r="A20" s="9">
        <f>INDEX('Point Grid'!$C$8:$I$34,MATCH($A$1,'Point Grid'!$A$8:$A$34,0),MATCH(A19,'Point Grid'!$C$7:$I$7,0))</f>
        <v>0.25</v>
      </c>
      <c r="B20" s="212"/>
      <c r="C20" s="212"/>
      <c r="D20" s="212"/>
      <c r="E20" s="212"/>
      <c r="F20" s="212"/>
      <c r="G20" s="212"/>
      <c r="H20" s="212"/>
      <c r="I20" s="51"/>
      <c r="J20" s="50"/>
      <c r="K20" s="50"/>
      <c r="L20" s="50"/>
      <c r="M20" s="50"/>
    </row>
    <row r="21" spans="1:13" ht="15.75" thickBot="1" x14ac:dyDescent="0.3">
      <c r="A21" s="5"/>
      <c r="B21" s="44"/>
      <c r="C21" s="44"/>
      <c r="D21" s="44"/>
      <c r="E21" s="44"/>
      <c r="F21" s="44"/>
      <c r="G21" s="44"/>
      <c r="H21" s="44"/>
      <c r="I21" s="51"/>
      <c r="J21" s="50"/>
      <c r="K21" s="50"/>
      <c r="L21" s="50"/>
      <c r="M21" s="50"/>
    </row>
    <row r="22" spans="1:13" x14ac:dyDescent="0.25">
      <c r="A22" s="41"/>
      <c r="B22" s="44"/>
      <c r="C22" s="44"/>
      <c r="D22" s="44"/>
      <c r="E22" s="44"/>
      <c r="F22" s="44"/>
      <c r="G22" s="44"/>
      <c r="H22" s="44"/>
      <c r="I22" s="51"/>
      <c r="J22" s="50"/>
      <c r="K22" s="50"/>
      <c r="L22" s="50"/>
      <c r="M22" s="50"/>
    </row>
    <row r="23" spans="1:13" x14ac:dyDescent="0.25">
      <c r="A23" s="31" t="s">
        <v>4</v>
      </c>
      <c r="B23" s="212" t="s">
        <v>295</v>
      </c>
      <c r="C23" s="212"/>
      <c r="D23" s="212"/>
      <c r="E23" s="212"/>
      <c r="F23" s="212"/>
      <c r="G23" s="212"/>
      <c r="H23" s="212"/>
      <c r="I23" s="51"/>
      <c r="J23" s="50"/>
      <c r="K23" s="50"/>
      <c r="L23" s="50"/>
      <c r="M23" s="50"/>
    </row>
    <row r="24" spans="1:13" ht="15.75" thickBot="1" x14ac:dyDescent="0.3">
      <c r="A24" s="9">
        <f>INDEX('Point Grid'!$C$8:$I$34,MATCH($A$1,'Point Grid'!$A$8:$A$34,0),MATCH(A23,'Point Grid'!$C$7:$I$7,0))</f>
        <v>0.5</v>
      </c>
      <c r="B24" s="212"/>
      <c r="C24" s="212"/>
      <c r="D24" s="212"/>
      <c r="E24" s="212"/>
      <c r="F24" s="212"/>
      <c r="G24" s="212"/>
      <c r="H24" s="212"/>
      <c r="I24" s="51"/>
      <c r="J24" s="50"/>
      <c r="K24" s="50"/>
      <c r="L24" s="50"/>
      <c r="M24" s="50"/>
    </row>
    <row r="25" spans="1:13" ht="15.75" thickBot="1" x14ac:dyDescent="0.3">
      <c r="A25" s="5"/>
      <c r="B25" s="44"/>
      <c r="C25" s="44"/>
      <c r="D25" s="44"/>
      <c r="E25" s="44"/>
      <c r="F25" s="44"/>
      <c r="G25" s="44"/>
      <c r="H25" s="44"/>
      <c r="I25" s="51"/>
      <c r="J25" s="50"/>
      <c r="K25" s="50"/>
      <c r="L25" s="50"/>
      <c r="M25" s="50"/>
    </row>
    <row r="26" spans="1:13" ht="15.75" thickBot="1" x14ac:dyDescent="0.3">
      <c r="A26" s="42"/>
      <c r="B26" s="52"/>
      <c r="C26" s="52"/>
      <c r="D26" s="52"/>
      <c r="E26" s="52"/>
      <c r="F26" s="52"/>
      <c r="G26" s="52"/>
      <c r="H26" s="52"/>
      <c r="I26" s="53"/>
      <c r="J26" s="50"/>
      <c r="K26" s="50"/>
      <c r="L26" s="50"/>
      <c r="M26" s="50"/>
    </row>
    <row r="27" spans="1:13" x14ac:dyDescent="0.25">
      <c r="B27" s="50"/>
      <c r="C27" s="50"/>
      <c r="D27" s="50"/>
      <c r="E27" s="50"/>
      <c r="F27" s="50"/>
      <c r="G27" s="50"/>
      <c r="H27" s="50"/>
      <c r="I27" s="50"/>
      <c r="J27" s="50"/>
      <c r="K27" s="50"/>
      <c r="L27" s="50"/>
      <c r="M27" s="50"/>
    </row>
    <row r="28" spans="1:13" x14ac:dyDescent="0.25">
      <c r="B28" s="50"/>
      <c r="C28" s="50"/>
      <c r="D28" s="50"/>
      <c r="E28" s="50"/>
      <c r="F28" s="50"/>
      <c r="G28" s="50"/>
      <c r="H28" s="50"/>
      <c r="I28" s="50"/>
      <c r="J28" s="50"/>
      <c r="K28" s="50"/>
      <c r="L28" s="50"/>
      <c r="M28" s="50"/>
    </row>
    <row r="29" spans="1:13" x14ac:dyDescent="0.25">
      <c r="B29" s="50"/>
      <c r="C29" s="50"/>
      <c r="D29" s="50"/>
      <c r="E29" s="50"/>
      <c r="F29" s="50"/>
      <c r="G29" s="50"/>
      <c r="H29" s="50"/>
      <c r="I29" s="50"/>
      <c r="J29" s="50"/>
      <c r="K29" s="50"/>
      <c r="L29" s="50"/>
      <c r="M29" s="50"/>
    </row>
    <row r="30" spans="1:13" x14ac:dyDescent="0.25">
      <c r="B30" s="50"/>
      <c r="C30" s="50"/>
      <c r="D30" s="50"/>
      <c r="E30" s="50"/>
      <c r="F30" s="50"/>
      <c r="G30" s="50"/>
      <c r="H30" s="50"/>
      <c r="I30" s="50"/>
      <c r="J30" s="50"/>
      <c r="K30" s="50"/>
      <c r="L30" s="50"/>
      <c r="M30" s="50"/>
    </row>
    <row r="31" spans="1:13" x14ac:dyDescent="0.25">
      <c r="B31" s="50"/>
      <c r="C31" s="50"/>
      <c r="D31" s="50"/>
      <c r="E31" s="50"/>
      <c r="F31" s="50"/>
      <c r="G31" s="50"/>
      <c r="H31" s="50"/>
      <c r="I31" s="50"/>
      <c r="J31" s="50"/>
      <c r="K31" s="50"/>
      <c r="L31" s="50"/>
      <c r="M31" s="50"/>
    </row>
    <row r="32" spans="1:13" x14ac:dyDescent="0.25">
      <c r="B32" s="50"/>
      <c r="C32" s="50"/>
      <c r="D32" s="50"/>
      <c r="E32" s="50"/>
      <c r="F32" s="50"/>
      <c r="G32" s="50"/>
      <c r="H32" s="50"/>
      <c r="I32" s="50"/>
      <c r="J32" s="50"/>
      <c r="K32" s="50"/>
      <c r="L32" s="50"/>
      <c r="M32" s="50"/>
    </row>
    <row r="33" spans="2:13" x14ac:dyDescent="0.25">
      <c r="B33" s="50"/>
      <c r="C33" s="50"/>
      <c r="D33" s="50"/>
      <c r="E33" s="50"/>
      <c r="F33" s="50"/>
      <c r="G33" s="50"/>
      <c r="H33" s="50"/>
      <c r="I33" s="50"/>
      <c r="J33" s="50"/>
      <c r="K33" s="50"/>
      <c r="L33" s="50"/>
      <c r="M33" s="50"/>
    </row>
    <row r="34" spans="2:13" x14ac:dyDescent="0.25">
      <c r="B34" s="50"/>
      <c r="C34" s="50"/>
      <c r="D34" s="50"/>
      <c r="E34" s="50"/>
      <c r="F34" s="50"/>
      <c r="G34" s="50"/>
      <c r="H34" s="50"/>
      <c r="I34" s="50"/>
      <c r="J34" s="50"/>
      <c r="K34" s="50"/>
      <c r="L34" s="50"/>
      <c r="M34" s="50"/>
    </row>
    <row r="35" spans="2:13" x14ac:dyDescent="0.25">
      <c r="B35" s="50"/>
      <c r="C35" s="50"/>
      <c r="D35" s="50"/>
      <c r="E35" s="50"/>
      <c r="F35" s="50"/>
      <c r="G35" s="50"/>
      <c r="H35" s="50"/>
      <c r="I35" s="50"/>
      <c r="J35" s="50"/>
      <c r="K35" s="50"/>
      <c r="L35" s="50"/>
      <c r="M35" s="50"/>
    </row>
    <row r="36" spans="2:13" x14ac:dyDescent="0.25">
      <c r="B36" s="50"/>
      <c r="C36" s="50"/>
      <c r="D36" s="50"/>
      <c r="E36" s="50"/>
      <c r="F36" s="50"/>
      <c r="G36" s="50"/>
      <c r="H36" s="50"/>
      <c r="I36" s="50"/>
      <c r="J36" s="50"/>
      <c r="K36" s="50"/>
      <c r="L36" s="50"/>
      <c r="M36" s="50"/>
    </row>
    <row r="37" spans="2:13" x14ac:dyDescent="0.25">
      <c r="B37" s="50"/>
      <c r="C37" s="50"/>
      <c r="D37" s="50"/>
      <c r="E37" s="50"/>
      <c r="F37" s="50"/>
      <c r="G37" s="50"/>
      <c r="H37" s="50"/>
      <c r="I37" s="50"/>
      <c r="J37" s="50"/>
      <c r="K37" s="50"/>
      <c r="L37" s="50"/>
      <c r="M37" s="50"/>
    </row>
    <row r="38" spans="2:13" x14ac:dyDescent="0.25">
      <c r="B38" s="50"/>
      <c r="C38" s="50"/>
      <c r="D38" s="50"/>
      <c r="E38" s="50"/>
      <c r="F38" s="50"/>
      <c r="G38" s="50"/>
      <c r="H38" s="50"/>
      <c r="I38" s="50"/>
      <c r="J38" s="50"/>
      <c r="K38" s="50"/>
      <c r="L38" s="50"/>
      <c r="M38" s="50"/>
    </row>
    <row r="39" spans="2:13" x14ac:dyDescent="0.25">
      <c r="B39" s="50"/>
      <c r="C39" s="50"/>
      <c r="D39" s="50"/>
      <c r="E39" s="50"/>
      <c r="F39" s="50"/>
      <c r="G39" s="50"/>
      <c r="H39" s="50"/>
      <c r="I39" s="50"/>
      <c r="J39" s="50"/>
      <c r="K39" s="50"/>
      <c r="L39" s="50"/>
      <c r="M39" s="50"/>
    </row>
  </sheetData>
  <mergeCells count="3">
    <mergeCell ref="H1:I1"/>
    <mergeCell ref="B19:H20"/>
    <mergeCell ref="B23:H24"/>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13">
      <formula1>0</formula1>
      <formula2>#REF!</formula2>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8"/>
  <sheetViews>
    <sheetView zoomScaleNormal="100" workbookViewId="0"/>
  </sheetViews>
  <sheetFormatPr defaultColWidth="9.140625" defaultRowHeight="15" x14ac:dyDescent="0.25"/>
  <cols>
    <col min="1" max="1" width="9.140625" style="28"/>
    <col min="2" max="2" width="20.7109375" style="71" customWidth="1"/>
    <col min="3" max="3" width="13.7109375" style="71" customWidth="1"/>
    <col min="4" max="4" width="10.140625" style="71" customWidth="1"/>
    <col min="5" max="5" width="12.42578125" style="71" customWidth="1"/>
    <col min="6" max="6" width="10.7109375" style="28" customWidth="1"/>
    <col min="7" max="7" width="9.28515625" style="28" customWidth="1"/>
    <col min="8" max="8" width="13.7109375" style="28" customWidth="1"/>
    <col min="9" max="9" width="9.28515625" style="28" customWidth="1"/>
    <col min="10" max="16384" width="9.140625" style="28"/>
  </cols>
  <sheetData>
    <row r="1" spans="1:11" x14ac:dyDescent="0.25">
      <c r="A1" s="7">
        <v>2</v>
      </c>
      <c r="B1" s="32" t="s">
        <v>12</v>
      </c>
      <c r="C1" s="27"/>
      <c r="D1" s="27"/>
      <c r="E1" s="27"/>
      <c r="F1" s="210" t="s">
        <v>29</v>
      </c>
      <c r="G1" s="210"/>
      <c r="H1" s="210"/>
      <c r="I1" s="213"/>
    </row>
    <row r="2" spans="1:11" x14ac:dyDescent="0.25">
      <c r="A2" s="29"/>
      <c r="B2" s="26"/>
      <c r="C2" s="26"/>
      <c r="D2" s="26"/>
      <c r="E2" s="26"/>
      <c r="F2" s="26"/>
      <c r="G2" s="26"/>
      <c r="H2" s="26"/>
      <c r="I2" s="30"/>
    </row>
    <row r="3" spans="1:11" x14ac:dyDescent="0.25">
      <c r="A3" s="8" t="s">
        <v>13</v>
      </c>
      <c r="B3" s="26" t="s">
        <v>43</v>
      </c>
      <c r="C3" s="26"/>
      <c r="D3" s="26"/>
      <c r="E3" s="26"/>
      <c r="F3" s="24"/>
      <c r="G3" s="24"/>
      <c r="H3" s="24"/>
      <c r="I3" s="25"/>
      <c r="J3" s="50"/>
      <c r="K3" s="50"/>
    </row>
    <row r="4" spans="1:11" x14ac:dyDescent="0.25">
      <c r="A4" s="9">
        <f>INDEX('Point Grid'!B:B,MATCH('2'!A1,'Point Grid'!A:A,0))</f>
        <v>1.5</v>
      </c>
      <c r="B4" s="24"/>
      <c r="C4" s="24"/>
      <c r="D4" s="24"/>
      <c r="E4" s="24"/>
      <c r="F4" s="24"/>
      <c r="G4" s="24"/>
      <c r="H4" s="24"/>
      <c r="I4" s="25"/>
      <c r="J4" s="50"/>
      <c r="K4" s="50"/>
    </row>
    <row r="5" spans="1:11" ht="15" customHeight="1" x14ac:dyDescent="0.25">
      <c r="A5" s="29"/>
      <c r="B5" s="133" t="s">
        <v>38</v>
      </c>
      <c r="C5" s="134" t="s">
        <v>44</v>
      </c>
      <c r="D5" s="72"/>
      <c r="E5" s="72"/>
      <c r="F5" s="36"/>
      <c r="G5" s="24"/>
      <c r="H5" s="24"/>
      <c r="I5" s="25"/>
      <c r="J5" s="50"/>
      <c r="K5" s="50"/>
    </row>
    <row r="6" spans="1:11" ht="15" customHeight="1" x14ac:dyDescent="0.25">
      <c r="A6" s="29"/>
      <c r="B6" s="84">
        <v>41153</v>
      </c>
      <c r="C6" s="76">
        <v>-0.1</v>
      </c>
      <c r="D6" s="73"/>
      <c r="E6" s="73"/>
      <c r="F6" s="36"/>
      <c r="G6" s="24"/>
      <c r="H6" s="24"/>
      <c r="I6" s="25"/>
      <c r="J6" s="50"/>
      <c r="K6" s="50"/>
    </row>
    <row r="7" spans="1:11" ht="15" customHeight="1" x14ac:dyDescent="0.25">
      <c r="A7" s="41"/>
      <c r="B7" s="84">
        <v>41518</v>
      </c>
      <c r="C7" s="76">
        <v>-0.05</v>
      </c>
      <c r="D7" s="73"/>
      <c r="E7" s="73"/>
      <c r="F7" s="37"/>
      <c r="G7" s="24"/>
      <c r="H7" s="24"/>
      <c r="I7" s="25"/>
      <c r="J7" s="50"/>
      <c r="K7" s="50"/>
    </row>
    <row r="8" spans="1:11" ht="15" customHeight="1" x14ac:dyDescent="0.25">
      <c r="A8" s="41"/>
      <c r="B8" s="84">
        <v>41883</v>
      </c>
      <c r="C8" s="76">
        <v>-0.03</v>
      </c>
      <c r="D8" s="73"/>
      <c r="E8" s="73"/>
      <c r="F8" s="37"/>
      <c r="G8" s="24"/>
      <c r="H8" s="24"/>
      <c r="I8" s="25"/>
      <c r="J8" s="50"/>
      <c r="K8" s="50"/>
    </row>
    <row r="9" spans="1:11" ht="15" customHeight="1" x14ac:dyDescent="0.25">
      <c r="A9" s="41"/>
      <c r="B9" s="73"/>
      <c r="C9" s="73"/>
      <c r="D9" s="73"/>
      <c r="E9" s="73"/>
      <c r="F9" s="49"/>
      <c r="G9" s="24"/>
      <c r="H9" s="24"/>
      <c r="I9" s="25"/>
      <c r="J9" s="50"/>
      <c r="K9" s="50"/>
    </row>
    <row r="10" spans="1:11" ht="15" customHeight="1" x14ac:dyDescent="0.25">
      <c r="A10" s="29"/>
      <c r="B10" s="214" t="s">
        <v>296</v>
      </c>
      <c r="C10" s="214"/>
      <c r="D10" s="214"/>
      <c r="E10" s="214"/>
      <c r="F10" s="214"/>
      <c r="G10" s="214"/>
      <c r="H10" s="214"/>
      <c r="I10" s="25"/>
      <c r="J10" s="50"/>
      <c r="K10" s="50"/>
    </row>
    <row r="11" spans="1:11" ht="15" customHeight="1" x14ac:dyDescent="0.25">
      <c r="A11" s="31"/>
      <c r="B11" s="38" t="s">
        <v>45</v>
      </c>
      <c r="C11" s="36"/>
      <c r="D11" s="69"/>
      <c r="E11" s="81"/>
      <c r="F11" s="36"/>
      <c r="G11" s="24"/>
      <c r="H11" s="24"/>
      <c r="I11" s="25"/>
      <c r="J11" s="50"/>
      <c r="K11" s="50"/>
    </row>
    <row r="12" spans="1:11" ht="15" customHeight="1" x14ac:dyDescent="0.25">
      <c r="A12" s="31"/>
      <c r="B12" s="38"/>
      <c r="C12" s="36"/>
      <c r="D12" s="69"/>
      <c r="E12" s="36"/>
      <c r="F12" s="36"/>
      <c r="G12" s="24"/>
      <c r="H12" s="24"/>
      <c r="I12" s="25"/>
      <c r="J12" s="50"/>
      <c r="K12" s="50"/>
    </row>
    <row r="13" spans="1:11" ht="15" customHeight="1" x14ac:dyDescent="0.25">
      <c r="A13" s="31" t="s">
        <v>2</v>
      </c>
      <c r="B13" s="38" t="s">
        <v>46</v>
      </c>
      <c r="C13" s="36"/>
      <c r="D13" s="69"/>
      <c r="E13" s="36"/>
      <c r="F13" s="36"/>
      <c r="G13" s="24"/>
      <c r="H13" s="24"/>
      <c r="I13" s="25"/>
      <c r="J13" s="50"/>
      <c r="K13" s="50"/>
    </row>
    <row r="14" spans="1:11" ht="15" customHeight="1" thickBot="1" x14ac:dyDescent="0.3">
      <c r="A14" s="9">
        <f>INDEX('Point Grid'!$C$8:$I$34,MATCH($A$1,'Point Grid'!$A$8:$A$34,0),MATCH(A13,'Point Grid'!$C$7:$I$7,0))</f>
        <v>1</v>
      </c>
      <c r="B14" s="38"/>
      <c r="C14" s="36"/>
      <c r="D14" s="36"/>
      <c r="E14" s="36"/>
      <c r="F14" s="36"/>
      <c r="G14" s="24"/>
      <c r="H14" s="24"/>
      <c r="I14" s="25"/>
      <c r="J14" s="50"/>
      <c r="K14" s="50"/>
    </row>
    <row r="15" spans="1:11" ht="15" customHeight="1" thickBot="1" x14ac:dyDescent="0.3">
      <c r="A15" s="5"/>
      <c r="B15" s="54"/>
      <c r="C15" s="54"/>
      <c r="D15" s="38"/>
      <c r="E15" s="36"/>
      <c r="F15" s="36"/>
      <c r="G15" s="24"/>
      <c r="H15" s="24"/>
      <c r="I15" s="25"/>
      <c r="J15" s="50"/>
      <c r="K15" s="50"/>
    </row>
    <row r="16" spans="1:11" ht="15" customHeight="1" x14ac:dyDescent="0.25">
      <c r="A16" s="29"/>
      <c r="B16" s="38"/>
      <c r="C16" s="45"/>
      <c r="D16" s="38"/>
      <c r="E16" s="36"/>
      <c r="F16" s="36"/>
      <c r="G16" s="24"/>
      <c r="H16" s="24"/>
      <c r="I16" s="25"/>
      <c r="J16" s="50"/>
      <c r="K16" s="50"/>
    </row>
    <row r="17" spans="1:11" ht="15" customHeight="1" x14ac:dyDescent="0.25">
      <c r="A17" s="31" t="s">
        <v>3</v>
      </c>
      <c r="B17" s="74" t="s">
        <v>47</v>
      </c>
      <c r="C17" s="74"/>
      <c r="D17" s="74"/>
      <c r="E17" s="74"/>
      <c r="F17" s="36"/>
      <c r="G17" s="24"/>
      <c r="H17" s="24"/>
      <c r="I17" s="25"/>
      <c r="J17" s="50"/>
      <c r="K17" s="50"/>
    </row>
    <row r="18" spans="1:11" ht="15" customHeight="1" thickBot="1" x14ac:dyDescent="0.3">
      <c r="A18" s="9">
        <f>INDEX('Point Grid'!$C$8:$I$34,MATCH($A$1,'Point Grid'!$A$8:$A$34,0),MATCH(A17,'Point Grid'!$C$7:$I$7,0))</f>
        <v>0.5</v>
      </c>
      <c r="B18" s="74"/>
      <c r="C18" s="74"/>
      <c r="D18" s="74"/>
      <c r="E18" s="74"/>
      <c r="F18" s="36"/>
      <c r="G18" s="24"/>
      <c r="H18" s="24"/>
      <c r="I18" s="25"/>
      <c r="J18" s="50"/>
      <c r="K18" s="50"/>
    </row>
    <row r="19" spans="1:11" ht="15" customHeight="1" thickBot="1" x14ac:dyDescent="0.3">
      <c r="A19" s="5"/>
      <c r="B19" s="74"/>
      <c r="C19" s="74"/>
      <c r="D19" s="74"/>
      <c r="E19" s="74"/>
      <c r="F19" s="36"/>
      <c r="G19" s="24"/>
      <c r="H19" s="24"/>
      <c r="I19" s="25"/>
      <c r="J19" s="50"/>
      <c r="K19" s="50"/>
    </row>
    <row r="20" spans="1:11" ht="15" customHeight="1" thickBot="1" x14ac:dyDescent="0.3">
      <c r="A20" s="23"/>
      <c r="B20" s="75"/>
      <c r="C20" s="75"/>
      <c r="D20" s="75"/>
      <c r="E20" s="75"/>
      <c r="F20" s="55"/>
      <c r="G20" s="55"/>
      <c r="H20" s="55"/>
      <c r="I20" s="56"/>
      <c r="J20" s="50"/>
      <c r="K20" s="50"/>
    </row>
    <row r="21" spans="1:11" x14ac:dyDescent="0.25">
      <c r="F21" s="50"/>
      <c r="G21" s="50"/>
      <c r="H21" s="50"/>
      <c r="I21" s="50"/>
      <c r="J21" s="50"/>
      <c r="K21" s="50"/>
    </row>
    <row r="22" spans="1:11" x14ac:dyDescent="0.25">
      <c r="F22" s="50"/>
      <c r="G22" s="50"/>
      <c r="H22" s="50"/>
      <c r="I22" s="50"/>
      <c r="J22" s="50"/>
      <c r="K22" s="50"/>
    </row>
    <row r="23" spans="1:11" x14ac:dyDescent="0.25">
      <c r="F23" s="50"/>
      <c r="G23" s="50"/>
      <c r="H23" s="50"/>
      <c r="I23" s="50"/>
      <c r="J23" s="50"/>
      <c r="K23" s="50"/>
    </row>
    <row r="24" spans="1:11" x14ac:dyDescent="0.25">
      <c r="F24" s="50"/>
      <c r="G24" s="50"/>
      <c r="H24" s="50"/>
      <c r="I24" s="50"/>
      <c r="J24" s="50"/>
      <c r="K24" s="50"/>
    </row>
    <row r="25" spans="1:11" x14ac:dyDescent="0.25">
      <c r="F25" s="50"/>
      <c r="G25" s="50"/>
      <c r="H25" s="50"/>
      <c r="I25" s="50"/>
      <c r="J25" s="50"/>
      <c r="K25" s="50"/>
    </row>
    <row r="26" spans="1:11" x14ac:dyDescent="0.25">
      <c r="F26" s="50"/>
      <c r="G26" s="50"/>
      <c r="H26" s="50"/>
      <c r="I26" s="50"/>
      <c r="J26" s="50"/>
      <c r="K26" s="50"/>
    </row>
    <row r="27" spans="1:11" x14ac:dyDescent="0.25">
      <c r="F27" s="50"/>
      <c r="G27" s="50"/>
      <c r="H27" s="50"/>
      <c r="I27" s="50"/>
      <c r="J27" s="50"/>
      <c r="K27" s="50"/>
    </row>
    <row r="28" spans="1:11" x14ac:dyDescent="0.25">
      <c r="F28" s="50"/>
      <c r="G28" s="50"/>
      <c r="H28" s="50"/>
      <c r="I28" s="50"/>
      <c r="J28" s="50"/>
      <c r="K28" s="50"/>
    </row>
    <row r="29" spans="1:11" x14ac:dyDescent="0.25">
      <c r="F29" s="50"/>
      <c r="G29" s="50"/>
      <c r="H29" s="50"/>
      <c r="I29" s="50"/>
      <c r="J29" s="50"/>
      <c r="K29" s="50"/>
    </row>
    <row r="30" spans="1:11" x14ac:dyDescent="0.25">
      <c r="F30" s="50"/>
      <c r="G30" s="50"/>
      <c r="H30" s="50"/>
      <c r="I30" s="50"/>
      <c r="J30" s="50"/>
      <c r="K30" s="50"/>
    </row>
    <row r="31" spans="1:11" x14ac:dyDescent="0.25">
      <c r="F31" s="50"/>
      <c r="G31" s="50"/>
      <c r="H31" s="50"/>
      <c r="I31" s="50"/>
      <c r="J31" s="50"/>
      <c r="K31" s="50"/>
    </row>
    <row r="32" spans="1:11" x14ac:dyDescent="0.25">
      <c r="F32" s="50"/>
      <c r="G32" s="50"/>
      <c r="H32" s="50"/>
      <c r="I32" s="50"/>
      <c r="J32" s="50"/>
      <c r="K32" s="50"/>
    </row>
    <row r="33" spans="6:11" x14ac:dyDescent="0.25">
      <c r="F33" s="50"/>
      <c r="G33" s="50"/>
      <c r="H33" s="50"/>
      <c r="I33" s="50"/>
      <c r="J33" s="50"/>
      <c r="K33" s="50"/>
    </row>
    <row r="34" spans="6:11" x14ac:dyDescent="0.25">
      <c r="F34" s="50"/>
      <c r="G34" s="50"/>
      <c r="H34" s="50"/>
      <c r="I34" s="50"/>
      <c r="J34" s="50"/>
      <c r="K34" s="50"/>
    </row>
    <row r="35" spans="6:11" x14ac:dyDescent="0.25">
      <c r="F35" s="50"/>
      <c r="G35" s="50"/>
      <c r="H35" s="50"/>
      <c r="I35" s="50"/>
      <c r="J35" s="50"/>
      <c r="K35" s="50"/>
    </row>
    <row r="36" spans="6:11" x14ac:dyDescent="0.25">
      <c r="F36" s="50"/>
      <c r="G36" s="50"/>
      <c r="H36" s="50"/>
      <c r="I36" s="50"/>
      <c r="J36" s="50"/>
      <c r="K36" s="50"/>
    </row>
    <row r="37" spans="6:11" x14ac:dyDescent="0.25">
      <c r="F37" s="50"/>
      <c r="G37" s="50"/>
      <c r="H37" s="50"/>
      <c r="I37" s="50"/>
      <c r="J37" s="50"/>
      <c r="K37" s="50"/>
    </row>
    <row r="38" spans="6:11" x14ac:dyDescent="0.25">
      <c r="F38" s="50"/>
      <c r="G38" s="50"/>
      <c r="H38" s="50"/>
      <c r="I38" s="50"/>
      <c r="J38" s="50"/>
      <c r="K38" s="50"/>
    </row>
  </sheetData>
  <mergeCells count="2">
    <mergeCell ref="F1:I1"/>
    <mergeCell ref="B10:H10"/>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3">
    <dataValidation type="decimal" allowBlank="1" showInputMessage="1" showErrorMessage="1" sqref="A16">
      <formula1>0</formula1>
      <formula2>A15</formula2>
    </dataValidation>
    <dataValidation type="list" allowBlank="1" showInputMessage="1" showErrorMessage="1" sqref="B1">
      <formula1>"Finished, Flag for Review, Incomplete"</formula1>
    </dataValidation>
    <dataValidation type="decimal" allowBlank="1" showInputMessage="1" showErrorMessage="1" sqref="A20">
      <formula1>0</formula1>
      <formula2>#REF!</formula2>
    </dataValidation>
  </dataValidations>
  <hyperlinks>
    <hyperlink ref="F1" location="'Point Grid'!A8"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63"/>
  <sheetViews>
    <sheetView zoomScaleNormal="100" workbookViewId="0"/>
  </sheetViews>
  <sheetFormatPr defaultColWidth="9.140625" defaultRowHeight="15" x14ac:dyDescent="0.25"/>
  <cols>
    <col min="1" max="1" width="8.7109375" style="28" customWidth="1"/>
    <col min="2" max="2" width="10.140625" style="28" customWidth="1"/>
    <col min="3" max="7" width="11.28515625" style="28" customWidth="1"/>
    <col min="8" max="9" width="9.42578125" style="28" customWidth="1"/>
    <col min="10" max="16384" width="9.140625" style="28"/>
  </cols>
  <sheetData>
    <row r="1" spans="1:13" ht="15.95" customHeight="1" x14ac:dyDescent="0.25">
      <c r="A1" s="7">
        <v>3</v>
      </c>
      <c r="B1" s="32" t="s">
        <v>12</v>
      </c>
      <c r="C1" s="27"/>
      <c r="D1" s="27"/>
      <c r="E1" s="27"/>
      <c r="F1" s="27"/>
      <c r="G1" s="43"/>
      <c r="H1" s="215" t="s">
        <v>29</v>
      </c>
      <c r="I1" s="216"/>
    </row>
    <row r="2" spans="1:13" ht="15.95" customHeight="1" x14ac:dyDescent="0.25">
      <c r="A2" s="29"/>
      <c r="B2" s="26"/>
      <c r="C2" s="26"/>
      <c r="D2" s="26"/>
      <c r="E2" s="26"/>
      <c r="F2" s="26"/>
      <c r="G2" s="26"/>
      <c r="H2" s="26"/>
      <c r="I2" s="30"/>
    </row>
    <row r="3" spans="1:13" ht="15.95" customHeight="1" x14ac:dyDescent="0.25">
      <c r="A3" s="8" t="s">
        <v>13</v>
      </c>
      <c r="B3" s="24" t="s">
        <v>48</v>
      </c>
      <c r="C3" s="24"/>
      <c r="D3" s="24"/>
      <c r="E3" s="24"/>
      <c r="F3" s="24"/>
      <c r="G3" s="24"/>
      <c r="H3" s="24"/>
      <c r="I3" s="25"/>
      <c r="J3" s="50"/>
      <c r="K3" s="50"/>
      <c r="L3" s="50"/>
      <c r="M3" s="50"/>
    </row>
    <row r="4" spans="1:13" ht="15.95" customHeight="1" x14ac:dyDescent="0.25">
      <c r="A4" s="9">
        <f>INDEX('Point Grid'!B:B,MATCH($A$1,'Point Grid'!A:A,0))</f>
        <v>1.5</v>
      </c>
      <c r="B4" s="24"/>
      <c r="C4" s="24"/>
      <c r="D4" s="24"/>
      <c r="E4" s="24"/>
      <c r="F4" s="24"/>
      <c r="G4" s="24"/>
      <c r="H4" s="24"/>
      <c r="I4" s="25"/>
      <c r="J4" s="50"/>
      <c r="K4" s="50"/>
      <c r="L4" s="50"/>
      <c r="M4" s="50"/>
    </row>
    <row r="5" spans="1:13" ht="15.95" customHeight="1" x14ac:dyDescent="0.25">
      <c r="A5" s="41"/>
      <c r="B5" s="217" t="s">
        <v>49</v>
      </c>
      <c r="C5" s="219" t="s">
        <v>50</v>
      </c>
      <c r="D5" s="219"/>
      <c r="E5" s="219"/>
      <c r="F5" s="219"/>
      <c r="G5" s="219"/>
      <c r="H5" s="38"/>
      <c r="I5" s="25"/>
      <c r="J5" s="50"/>
      <c r="K5" s="50"/>
      <c r="L5" s="50"/>
      <c r="M5" s="50"/>
    </row>
    <row r="6" spans="1:13" ht="15.95" customHeight="1" x14ac:dyDescent="0.25">
      <c r="A6" s="41"/>
      <c r="B6" s="218"/>
      <c r="C6" s="67">
        <v>0</v>
      </c>
      <c r="D6" s="67">
        <v>1</v>
      </c>
      <c r="E6" s="67">
        <v>2</v>
      </c>
      <c r="F6" s="67">
        <v>3</v>
      </c>
      <c r="G6" s="70">
        <v>4</v>
      </c>
      <c r="H6" s="38"/>
      <c r="I6" s="25"/>
      <c r="J6" s="50"/>
      <c r="K6" s="50"/>
      <c r="L6" s="50"/>
      <c r="M6" s="50"/>
    </row>
    <row r="7" spans="1:13" ht="15.95" customHeight="1" x14ac:dyDescent="0.25">
      <c r="A7" s="41"/>
      <c r="B7" s="70">
        <v>2011</v>
      </c>
      <c r="C7" s="135">
        <v>75300</v>
      </c>
      <c r="D7" s="135">
        <v>84000</v>
      </c>
      <c r="E7" s="135">
        <v>62400</v>
      </c>
      <c r="F7" s="135">
        <v>59000</v>
      </c>
      <c r="G7" s="135">
        <v>39800</v>
      </c>
      <c r="H7" s="38"/>
      <c r="I7" s="25"/>
      <c r="J7" s="50"/>
      <c r="K7" s="50"/>
      <c r="L7" s="50"/>
      <c r="M7" s="50"/>
    </row>
    <row r="8" spans="1:13" ht="15.95" customHeight="1" x14ac:dyDescent="0.25">
      <c r="A8" s="41"/>
      <c r="B8" s="70">
        <v>2012</v>
      </c>
      <c r="C8" s="135">
        <v>65000</v>
      </c>
      <c r="D8" s="135">
        <v>63200</v>
      </c>
      <c r="E8" s="135">
        <v>84000</v>
      </c>
      <c r="F8" s="135">
        <v>80200</v>
      </c>
      <c r="G8" s="135">
        <v>62100</v>
      </c>
      <c r="H8" s="38"/>
      <c r="I8" s="25"/>
      <c r="J8" s="50"/>
      <c r="K8" s="50"/>
      <c r="L8" s="50"/>
      <c r="M8" s="50"/>
    </row>
    <row r="9" spans="1:13" ht="15.95" customHeight="1" x14ac:dyDescent="0.25">
      <c r="A9" s="41"/>
      <c r="B9" s="70">
        <v>2013</v>
      </c>
      <c r="C9" s="135">
        <v>82100</v>
      </c>
      <c r="D9" s="135">
        <v>49900</v>
      </c>
      <c r="E9" s="135">
        <v>55000</v>
      </c>
      <c r="F9" s="135">
        <v>60600</v>
      </c>
      <c r="G9" s="135">
        <v>72300</v>
      </c>
      <c r="H9" s="38"/>
      <c r="I9" s="25"/>
      <c r="J9" s="50"/>
      <c r="K9" s="50"/>
      <c r="L9" s="50"/>
      <c r="M9" s="50"/>
    </row>
    <row r="10" spans="1:13" ht="15.95" customHeight="1" x14ac:dyDescent="0.25">
      <c r="A10" s="41"/>
      <c r="B10" s="70">
        <v>2014</v>
      </c>
      <c r="C10" s="135">
        <v>90000</v>
      </c>
      <c r="D10" s="135">
        <v>77000</v>
      </c>
      <c r="E10" s="135">
        <v>104300</v>
      </c>
      <c r="F10" s="135">
        <v>45000</v>
      </c>
      <c r="G10" s="135">
        <v>88300</v>
      </c>
      <c r="H10" s="38"/>
      <c r="I10" s="25"/>
      <c r="J10" s="50"/>
      <c r="K10" s="50"/>
      <c r="L10" s="50"/>
      <c r="M10" s="50"/>
    </row>
    <row r="11" spans="1:13" ht="15.95" customHeight="1" x14ac:dyDescent="0.25">
      <c r="A11" s="41"/>
      <c r="B11" s="70">
        <v>2015</v>
      </c>
      <c r="C11" s="135">
        <v>71800</v>
      </c>
      <c r="D11" s="135">
        <v>89000</v>
      </c>
      <c r="E11" s="135">
        <v>62000</v>
      </c>
      <c r="F11" s="135">
        <v>91500</v>
      </c>
      <c r="G11" s="135">
        <v>46600</v>
      </c>
      <c r="H11" s="38"/>
      <c r="I11" s="25"/>
      <c r="J11" s="50"/>
      <c r="K11" s="50"/>
      <c r="L11" s="50"/>
      <c r="M11" s="50"/>
    </row>
    <row r="12" spans="1:13" ht="15.95" customHeight="1" x14ac:dyDescent="0.25">
      <c r="A12" s="41"/>
      <c r="B12" s="36"/>
      <c r="C12" s="136"/>
      <c r="D12" s="136"/>
      <c r="E12" s="136"/>
      <c r="F12" s="136"/>
      <c r="G12" s="136"/>
      <c r="H12" s="38"/>
      <c r="I12" s="25"/>
      <c r="J12" s="50"/>
      <c r="K12" s="50"/>
      <c r="L12" s="50"/>
      <c r="M12" s="50"/>
    </row>
    <row r="13" spans="1:13" ht="15.95" customHeight="1" x14ac:dyDescent="0.25">
      <c r="A13" s="41"/>
      <c r="B13" s="38" t="s">
        <v>51</v>
      </c>
      <c r="C13" s="136"/>
      <c r="D13" s="136"/>
      <c r="E13" s="136"/>
      <c r="F13" s="136"/>
      <c r="G13" s="136"/>
      <c r="H13" s="38"/>
      <c r="I13" s="25"/>
      <c r="J13" s="50"/>
      <c r="K13" s="50"/>
      <c r="L13" s="50"/>
      <c r="M13" s="50"/>
    </row>
    <row r="14" spans="1:13" ht="32.1" customHeight="1" x14ac:dyDescent="0.25">
      <c r="A14" s="41"/>
      <c r="B14" s="214" t="s">
        <v>52</v>
      </c>
      <c r="C14" s="214"/>
      <c r="D14" s="214"/>
      <c r="E14" s="214"/>
      <c r="F14" s="214"/>
      <c r="G14" s="214"/>
      <c r="H14" s="214"/>
      <c r="I14" s="25"/>
      <c r="J14" s="50"/>
      <c r="K14" s="50"/>
      <c r="L14" s="50"/>
      <c r="M14" s="50"/>
    </row>
    <row r="15" spans="1:13" ht="15.95" customHeight="1" x14ac:dyDescent="0.25">
      <c r="A15" s="41"/>
      <c r="B15" s="38"/>
      <c r="C15" s="45"/>
      <c r="D15" s="45"/>
      <c r="E15" s="45"/>
      <c r="F15" s="38"/>
      <c r="G15" s="38"/>
      <c r="H15" s="38"/>
      <c r="I15" s="25"/>
      <c r="J15" s="50"/>
      <c r="K15" s="50"/>
      <c r="L15" s="50"/>
      <c r="M15" s="50"/>
    </row>
    <row r="16" spans="1:13" ht="15.95" customHeight="1" x14ac:dyDescent="0.25">
      <c r="A16" s="31" t="s">
        <v>2</v>
      </c>
      <c r="B16" s="57" t="s">
        <v>53</v>
      </c>
      <c r="C16" s="44"/>
      <c r="D16" s="58"/>
      <c r="E16" s="59"/>
      <c r="F16" s="59"/>
      <c r="G16" s="59"/>
      <c r="H16" s="59"/>
      <c r="I16" s="25"/>
      <c r="J16" s="50"/>
      <c r="K16" s="50"/>
      <c r="L16" s="50"/>
      <c r="M16" s="50"/>
    </row>
    <row r="17" spans="1:13" ht="15.95" customHeight="1" thickBot="1" x14ac:dyDescent="0.3">
      <c r="A17" s="9">
        <f>INDEX('Point Grid'!$C$8:$I$34,MATCH($A$1,'Point Grid'!$A$8:$A$34,0),MATCH(A16,'Point Grid'!$C$7:$I$7,0))</f>
        <v>0.25</v>
      </c>
      <c r="B17" s="54"/>
      <c r="C17" s="44"/>
      <c r="D17" s="44"/>
      <c r="E17" s="44"/>
      <c r="F17" s="44"/>
      <c r="G17" s="44"/>
      <c r="H17" s="44"/>
      <c r="I17" s="25"/>
      <c r="J17" s="50"/>
      <c r="K17" s="50"/>
      <c r="L17" s="50"/>
      <c r="M17" s="50"/>
    </row>
    <row r="18" spans="1:13" ht="15.95" customHeight="1" thickBot="1" x14ac:dyDescent="0.3">
      <c r="A18" s="5"/>
      <c r="B18" s="38"/>
      <c r="C18" s="36"/>
      <c r="D18" s="36"/>
      <c r="E18" s="36"/>
      <c r="F18" s="36"/>
      <c r="G18" s="45"/>
      <c r="H18" s="45"/>
      <c r="I18" s="25"/>
      <c r="J18" s="50"/>
      <c r="K18" s="50"/>
      <c r="L18" s="50"/>
      <c r="M18" s="50"/>
    </row>
    <row r="19" spans="1:13" ht="15.95" customHeight="1" x14ac:dyDescent="0.25">
      <c r="A19" s="41"/>
      <c r="B19" s="54"/>
      <c r="C19" s="49"/>
      <c r="D19" s="49"/>
      <c r="E19" s="49"/>
      <c r="F19" s="60"/>
      <c r="G19" s="46"/>
      <c r="H19" s="36"/>
      <c r="I19" s="25"/>
      <c r="J19" s="50"/>
      <c r="K19" s="50"/>
      <c r="L19" s="50"/>
      <c r="M19" s="50"/>
    </row>
    <row r="20" spans="1:13" ht="15.95" customHeight="1" x14ac:dyDescent="0.25">
      <c r="A20" s="31" t="s">
        <v>3</v>
      </c>
      <c r="B20" s="54" t="s">
        <v>54</v>
      </c>
      <c r="C20" s="49"/>
      <c r="D20" s="49"/>
      <c r="E20" s="49"/>
      <c r="F20" s="60"/>
      <c r="G20" s="49"/>
      <c r="H20" s="49"/>
      <c r="I20" s="25"/>
      <c r="J20" s="50"/>
      <c r="K20" s="50"/>
      <c r="L20" s="50"/>
      <c r="M20" s="50"/>
    </row>
    <row r="21" spans="1:13" ht="15.95" customHeight="1" thickBot="1" x14ac:dyDescent="0.3">
      <c r="A21" s="9">
        <f>INDEX('Point Grid'!$C$8:$I$34,MATCH($A$1,'Point Grid'!$A$8:$A$34,0),MATCH(A20,'Point Grid'!$C$7:$I$7,0))</f>
        <v>0.25</v>
      </c>
      <c r="B21" s="38"/>
      <c r="C21" s="61"/>
      <c r="D21" s="62"/>
      <c r="E21" s="63"/>
      <c r="F21" s="61"/>
      <c r="G21" s="47"/>
      <c r="H21" s="47"/>
      <c r="I21" s="25"/>
      <c r="J21" s="50"/>
      <c r="K21" s="50"/>
      <c r="L21" s="50"/>
      <c r="M21" s="50"/>
    </row>
    <row r="22" spans="1:13" ht="15.95" customHeight="1" thickBot="1" x14ac:dyDescent="0.3">
      <c r="A22" s="5"/>
      <c r="B22" s="38"/>
      <c r="C22" s="61"/>
      <c r="D22" s="62"/>
      <c r="E22" s="63"/>
      <c r="F22" s="61"/>
      <c r="G22" s="47"/>
      <c r="H22" s="47"/>
      <c r="I22" s="25"/>
      <c r="J22" s="50"/>
      <c r="K22" s="50"/>
      <c r="L22" s="50"/>
      <c r="M22" s="50"/>
    </row>
    <row r="23" spans="1:13" ht="15.95" customHeight="1" x14ac:dyDescent="0.25">
      <c r="A23" s="41"/>
      <c r="B23" s="38"/>
      <c r="C23" s="61"/>
      <c r="D23" s="62"/>
      <c r="E23" s="63"/>
      <c r="F23" s="61"/>
      <c r="G23" s="47"/>
      <c r="H23" s="47"/>
      <c r="I23" s="25"/>
      <c r="J23" s="50"/>
      <c r="K23" s="50"/>
      <c r="L23" s="50"/>
      <c r="M23" s="50"/>
    </row>
    <row r="24" spans="1:13" ht="15.95" customHeight="1" x14ac:dyDescent="0.25">
      <c r="A24" s="31" t="s">
        <v>4</v>
      </c>
      <c r="B24" s="214" t="s">
        <v>55</v>
      </c>
      <c r="C24" s="214"/>
      <c r="D24" s="214"/>
      <c r="E24" s="214"/>
      <c r="F24" s="214"/>
      <c r="G24" s="214"/>
      <c r="H24" s="214"/>
      <c r="I24" s="25"/>
      <c r="J24" s="50"/>
      <c r="K24" s="50"/>
      <c r="L24" s="50"/>
      <c r="M24" s="50"/>
    </row>
    <row r="25" spans="1:13" ht="15.95" customHeight="1" thickBot="1" x14ac:dyDescent="0.3">
      <c r="A25" s="9">
        <f>INDEX('Point Grid'!$C$8:$I$34,MATCH($A$1,'Point Grid'!$A$8:$A$34,0),MATCH(A24,'Point Grid'!$C$7:$I$7,0))</f>
        <v>0.5</v>
      </c>
      <c r="B25" s="214"/>
      <c r="C25" s="214"/>
      <c r="D25" s="214"/>
      <c r="E25" s="214"/>
      <c r="F25" s="214"/>
      <c r="G25" s="214"/>
      <c r="H25" s="214"/>
      <c r="I25" s="25"/>
      <c r="J25" s="50"/>
      <c r="K25" s="50"/>
      <c r="L25" s="50"/>
      <c r="M25" s="50"/>
    </row>
    <row r="26" spans="1:13" ht="15.95" customHeight="1" thickBot="1" x14ac:dyDescent="0.3">
      <c r="A26" s="5"/>
      <c r="B26" s="38"/>
      <c r="C26" s="61"/>
      <c r="D26" s="62"/>
      <c r="E26" s="63"/>
      <c r="F26" s="61"/>
      <c r="G26" s="62"/>
      <c r="H26" s="62"/>
      <c r="I26" s="25"/>
      <c r="J26" s="50"/>
      <c r="K26" s="50"/>
      <c r="L26" s="50"/>
      <c r="M26" s="50"/>
    </row>
    <row r="27" spans="1:13" ht="15.95" customHeight="1" x14ac:dyDescent="0.25">
      <c r="A27" s="41"/>
      <c r="B27" s="38"/>
      <c r="C27" s="61"/>
      <c r="D27" s="62"/>
      <c r="E27" s="63"/>
      <c r="F27" s="61"/>
      <c r="G27" s="47"/>
      <c r="H27" s="47"/>
      <c r="I27" s="25"/>
      <c r="J27" s="50"/>
      <c r="K27" s="50"/>
      <c r="L27" s="50"/>
      <c r="M27" s="50"/>
    </row>
    <row r="28" spans="1:13" ht="15.95" customHeight="1" x14ac:dyDescent="0.25">
      <c r="A28" s="31" t="s">
        <v>5</v>
      </c>
      <c r="B28" s="214" t="s">
        <v>56</v>
      </c>
      <c r="C28" s="214"/>
      <c r="D28" s="214"/>
      <c r="E28" s="214"/>
      <c r="F28" s="214"/>
      <c r="G28" s="214"/>
      <c r="H28" s="214"/>
      <c r="I28" s="25"/>
      <c r="J28" s="50"/>
      <c r="K28" s="50"/>
      <c r="L28" s="50"/>
      <c r="M28" s="50"/>
    </row>
    <row r="29" spans="1:13" ht="15.95" customHeight="1" thickBot="1" x14ac:dyDescent="0.3">
      <c r="A29" s="9">
        <f>INDEX('Point Grid'!$C$8:$I$34,MATCH($A$1,'Point Grid'!$A$8:$A$34,0),MATCH(A28,'Point Grid'!$C$7:$I$7,0))</f>
        <v>0.5</v>
      </c>
      <c r="B29" s="214"/>
      <c r="C29" s="214"/>
      <c r="D29" s="214"/>
      <c r="E29" s="214"/>
      <c r="F29" s="214"/>
      <c r="G29" s="214"/>
      <c r="H29" s="214"/>
      <c r="I29" s="25"/>
      <c r="J29" s="50"/>
      <c r="K29" s="50"/>
      <c r="L29" s="50"/>
      <c r="M29" s="50"/>
    </row>
    <row r="30" spans="1:13" ht="15.95" customHeight="1" thickBot="1" x14ac:dyDescent="0.3">
      <c r="A30" s="5"/>
      <c r="B30" s="38"/>
      <c r="C30" s="61"/>
      <c r="D30" s="62"/>
      <c r="E30" s="63"/>
      <c r="F30" s="61"/>
      <c r="G30" s="62"/>
      <c r="H30" s="62"/>
      <c r="I30" s="25"/>
      <c r="J30" s="50"/>
      <c r="K30" s="50"/>
      <c r="L30" s="50"/>
      <c r="M30" s="50"/>
    </row>
    <row r="31" spans="1:13" ht="15.95" customHeight="1" thickBot="1" x14ac:dyDescent="0.3">
      <c r="A31" s="23"/>
      <c r="B31" s="48"/>
      <c r="C31" s="64"/>
      <c r="D31" s="64"/>
      <c r="E31" s="65"/>
      <c r="F31" s="64"/>
      <c r="G31" s="66"/>
      <c r="H31" s="66"/>
      <c r="I31" s="56"/>
      <c r="J31" s="50"/>
      <c r="K31" s="50"/>
      <c r="L31" s="50"/>
      <c r="M31" s="50"/>
    </row>
    <row r="32" spans="1:13" x14ac:dyDescent="0.25">
      <c r="B32" s="50"/>
      <c r="C32" s="50"/>
      <c r="D32" s="50"/>
      <c r="E32" s="50"/>
      <c r="F32" s="50"/>
      <c r="G32" s="50"/>
      <c r="H32" s="50"/>
      <c r="I32" s="50"/>
      <c r="J32" s="50"/>
      <c r="K32" s="50"/>
      <c r="L32" s="50"/>
      <c r="M32" s="50"/>
    </row>
    <row r="33" spans="2:13" x14ac:dyDescent="0.25">
      <c r="B33" s="50"/>
      <c r="C33" s="50"/>
      <c r="D33" s="50"/>
      <c r="E33" s="50"/>
      <c r="F33" s="50"/>
      <c r="G33" s="50"/>
      <c r="H33" s="50"/>
      <c r="I33" s="50"/>
      <c r="J33" s="50"/>
      <c r="K33" s="50"/>
      <c r="L33" s="50"/>
      <c r="M33" s="50"/>
    </row>
    <row r="34" spans="2:13" x14ac:dyDescent="0.25">
      <c r="B34" s="50"/>
      <c r="C34" s="50"/>
      <c r="D34" s="50"/>
      <c r="E34" s="50"/>
      <c r="F34" s="50"/>
      <c r="G34" s="50"/>
      <c r="H34" s="50"/>
      <c r="I34" s="50"/>
      <c r="J34" s="50"/>
      <c r="K34" s="50"/>
      <c r="L34" s="50"/>
      <c r="M34" s="50"/>
    </row>
    <row r="35" spans="2:13" x14ac:dyDescent="0.25">
      <c r="B35" s="50"/>
      <c r="C35" s="50"/>
      <c r="D35" s="50"/>
      <c r="E35" s="50"/>
      <c r="F35" s="50"/>
      <c r="G35" s="50"/>
      <c r="H35" s="50"/>
      <c r="I35" s="50"/>
      <c r="J35" s="50"/>
      <c r="K35" s="50"/>
      <c r="L35" s="50"/>
      <c r="M35" s="50"/>
    </row>
    <row r="36" spans="2:13" x14ac:dyDescent="0.25">
      <c r="B36" s="50"/>
      <c r="C36" s="50"/>
      <c r="D36" s="50"/>
      <c r="E36" s="50"/>
      <c r="F36" s="50"/>
      <c r="G36" s="50"/>
      <c r="H36" s="50"/>
      <c r="I36" s="50"/>
      <c r="J36" s="50"/>
      <c r="K36" s="50"/>
      <c r="L36" s="50"/>
      <c r="M36" s="50"/>
    </row>
    <row r="37" spans="2:13" x14ac:dyDescent="0.25">
      <c r="B37" s="50"/>
      <c r="C37" s="50"/>
      <c r="D37" s="50"/>
      <c r="E37" s="50"/>
      <c r="F37" s="50"/>
      <c r="G37" s="50"/>
      <c r="H37" s="50"/>
      <c r="I37" s="50"/>
      <c r="J37" s="50"/>
      <c r="K37" s="50"/>
      <c r="L37" s="50"/>
      <c r="M37" s="50"/>
    </row>
    <row r="38" spans="2:13" x14ac:dyDescent="0.25">
      <c r="B38" s="50"/>
      <c r="C38" s="50"/>
      <c r="D38" s="50"/>
      <c r="E38" s="50"/>
      <c r="F38" s="50"/>
      <c r="G38" s="50"/>
      <c r="H38" s="50"/>
      <c r="I38" s="50"/>
      <c r="J38" s="50"/>
      <c r="K38" s="50"/>
      <c r="L38" s="50"/>
      <c r="M38" s="50"/>
    </row>
    <row r="39" spans="2:13" x14ac:dyDescent="0.25">
      <c r="B39" s="50"/>
      <c r="C39" s="50"/>
      <c r="D39" s="50"/>
      <c r="E39" s="50"/>
      <c r="F39" s="50"/>
      <c r="G39" s="50"/>
      <c r="H39" s="50"/>
      <c r="I39" s="50"/>
      <c r="J39" s="50"/>
      <c r="K39" s="50"/>
      <c r="L39" s="50"/>
      <c r="M39" s="50"/>
    </row>
    <row r="40" spans="2:13" x14ac:dyDescent="0.25">
      <c r="B40" s="50"/>
      <c r="C40" s="50"/>
      <c r="D40" s="50"/>
      <c r="E40" s="50"/>
      <c r="F40" s="50"/>
      <c r="G40" s="50"/>
      <c r="H40" s="50"/>
      <c r="I40" s="50"/>
    </row>
    <row r="41" spans="2:13" x14ac:dyDescent="0.25">
      <c r="B41" s="50"/>
      <c r="C41" s="50"/>
      <c r="D41" s="50"/>
      <c r="E41" s="50"/>
      <c r="F41" s="50"/>
      <c r="G41" s="50"/>
      <c r="H41" s="50"/>
      <c r="I41" s="50"/>
    </row>
    <row r="42" spans="2:13" x14ac:dyDescent="0.25">
      <c r="B42" s="50"/>
      <c r="C42" s="50"/>
      <c r="D42" s="50"/>
      <c r="E42" s="50"/>
      <c r="F42" s="50"/>
      <c r="G42" s="50"/>
      <c r="H42" s="50"/>
      <c r="I42" s="50"/>
    </row>
    <row r="43" spans="2:13" x14ac:dyDescent="0.25">
      <c r="B43" s="50"/>
      <c r="C43" s="50"/>
      <c r="D43" s="50"/>
      <c r="E43" s="50"/>
      <c r="F43" s="50"/>
      <c r="G43" s="50"/>
      <c r="H43" s="50"/>
      <c r="I43" s="50"/>
    </row>
    <row r="44" spans="2:13" x14ac:dyDescent="0.25">
      <c r="B44" s="50"/>
      <c r="C44" s="50"/>
      <c r="D44" s="50"/>
      <c r="E44" s="50"/>
      <c r="F44" s="50"/>
      <c r="G44" s="50"/>
      <c r="H44" s="50"/>
      <c r="I44" s="50"/>
    </row>
    <row r="45" spans="2:13" x14ac:dyDescent="0.25">
      <c r="B45" s="50"/>
      <c r="C45" s="50"/>
      <c r="D45" s="50"/>
      <c r="E45" s="50"/>
      <c r="F45" s="50"/>
      <c r="G45" s="50"/>
      <c r="H45" s="50"/>
      <c r="I45" s="50"/>
    </row>
    <row r="46" spans="2:13" x14ac:dyDescent="0.25">
      <c r="B46" s="50"/>
      <c r="C46" s="50"/>
      <c r="D46" s="50"/>
      <c r="E46" s="50"/>
      <c r="F46" s="50"/>
      <c r="G46" s="50"/>
      <c r="H46" s="50"/>
      <c r="I46" s="50"/>
    </row>
    <row r="47" spans="2:13" x14ac:dyDescent="0.25">
      <c r="B47" s="50"/>
      <c r="C47" s="50"/>
      <c r="D47" s="50"/>
      <c r="E47" s="50"/>
      <c r="F47" s="50"/>
      <c r="G47" s="50"/>
      <c r="H47" s="50"/>
      <c r="I47" s="50"/>
    </row>
    <row r="48" spans="2:13" x14ac:dyDescent="0.25">
      <c r="B48" s="50"/>
      <c r="C48" s="50"/>
      <c r="D48" s="50"/>
      <c r="E48" s="50"/>
      <c r="F48" s="50"/>
      <c r="G48" s="50"/>
      <c r="H48" s="50"/>
      <c r="I48" s="50"/>
    </row>
    <row r="49" spans="2:9" x14ac:dyDescent="0.25">
      <c r="B49" s="50"/>
      <c r="C49" s="50"/>
      <c r="D49" s="50"/>
      <c r="E49" s="50"/>
      <c r="F49" s="50"/>
      <c r="G49" s="50"/>
      <c r="H49" s="50"/>
      <c r="I49" s="50"/>
    </row>
    <row r="50" spans="2:9" x14ac:dyDescent="0.25">
      <c r="B50" s="50"/>
      <c r="C50" s="50"/>
      <c r="D50" s="50"/>
      <c r="E50" s="50"/>
      <c r="F50" s="50"/>
      <c r="G50" s="50"/>
      <c r="H50" s="50"/>
      <c r="I50" s="50"/>
    </row>
    <row r="51" spans="2:9" x14ac:dyDescent="0.25">
      <c r="B51" s="50"/>
      <c r="C51" s="50"/>
      <c r="D51" s="50"/>
      <c r="E51" s="50"/>
      <c r="F51" s="50"/>
      <c r="G51" s="50"/>
      <c r="H51" s="50"/>
      <c r="I51" s="50"/>
    </row>
    <row r="52" spans="2:9" x14ac:dyDescent="0.25">
      <c r="B52" s="50"/>
      <c r="C52" s="50"/>
      <c r="D52" s="50"/>
      <c r="E52" s="50"/>
      <c r="F52" s="50"/>
      <c r="G52" s="50"/>
      <c r="H52" s="50"/>
      <c r="I52" s="50"/>
    </row>
    <row r="53" spans="2:9" x14ac:dyDescent="0.25">
      <c r="B53" s="50"/>
      <c r="C53" s="50"/>
      <c r="D53" s="50"/>
      <c r="E53" s="50"/>
      <c r="F53" s="50"/>
      <c r="G53" s="50"/>
      <c r="H53" s="50"/>
      <c r="I53" s="50"/>
    </row>
    <row r="54" spans="2:9" x14ac:dyDescent="0.25">
      <c r="B54" s="50"/>
      <c r="C54" s="50"/>
      <c r="D54" s="50"/>
      <c r="E54" s="50"/>
      <c r="F54" s="50"/>
      <c r="G54" s="50"/>
      <c r="H54" s="50"/>
      <c r="I54" s="50"/>
    </row>
    <row r="55" spans="2:9" x14ac:dyDescent="0.25">
      <c r="B55" s="50"/>
      <c r="C55" s="50"/>
      <c r="D55" s="50"/>
      <c r="E55" s="50"/>
      <c r="F55" s="50"/>
      <c r="G55" s="50"/>
      <c r="H55" s="50"/>
      <c r="I55" s="50"/>
    </row>
    <row r="56" spans="2:9" x14ac:dyDescent="0.25">
      <c r="B56" s="50"/>
      <c r="C56" s="50"/>
      <c r="D56" s="50"/>
      <c r="E56" s="50"/>
      <c r="F56" s="50"/>
      <c r="G56" s="50"/>
      <c r="H56" s="50"/>
      <c r="I56" s="50"/>
    </row>
    <row r="57" spans="2:9" x14ac:dyDescent="0.25">
      <c r="B57" s="50"/>
      <c r="C57" s="50"/>
      <c r="D57" s="50"/>
      <c r="E57" s="50"/>
      <c r="F57" s="50"/>
      <c r="G57" s="50"/>
      <c r="H57" s="50"/>
      <c r="I57" s="50"/>
    </row>
    <row r="58" spans="2:9" x14ac:dyDescent="0.25">
      <c r="B58" s="50"/>
      <c r="C58" s="50"/>
      <c r="D58" s="50"/>
      <c r="E58" s="50"/>
      <c r="F58" s="50"/>
      <c r="G58" s="50"/>
      <c r="H58" s="50"/>
      <c r="I58" s="50"/>
    </row>
    <row r="59" spans="2:9" x14ac:dyDescent="0.25">
      <c r="B59" s="50"/>
      <c r="C59" s="50"/>
      <c r="D59" s="50"/>
      <c r="E59" s="50"/>
      <c r="F59" s="50"/>
      <c r="G59" s="50"/>
      <c r="H59" s="50"/>
      <c r="I59" s="50"/>
    </row>
    <row r="60" spans="2:9" x14ac:dyDescent="0.25">
      <c r="B60" s="50"/>
      <c r="C60" s="50"/>
      <c r="D60" s="50"/>
      <c r="E60" s="50"/>
      <c r="F60" s="50"/>
      <c r="G60" s="50"/>
      <c r="H60" s="50"/>
      <c r="I60" s="50"/>
    </row>
    <row r="61" spans="2:9" x14ac:dyDescent="0.25">
      <c r="B61" s="50"/>
      <c r="C61" s="50"/>
      <c r="D61" s="50"/>
      <c r="E61" s="50"/>
      <c r="F61" s="50"/>
      <c r="G61" s="50"/>
      <c r="H61" s="50"/>
      <c r="I61" s="50"/>
    </row>
    <row r="62" spans="2:9" x14ac:dyDescent="0.25">
      <c r="B62" s="50"/>
      <c r="C62" s="50"/>
      <c r="D62" s="50"/>
      <c r="E62" s="50"/>
      <c r="F62" s="50"/>
      <c r="G62" s="50"/>
      <c r="H62" s="50"/>
      <c r="I62" s="50"/>
    </row>
    <row r="63" spans="2:9" x14ac:dyDescent="0.25">
      <c r="B63" s="50"/>
      <c r="C63" s="50"/>
      <c r="D63" s="50"/>
      <c r="E63" s="50"/>
      <c r="F63" s="50"/>
      <c r="G63" s="50"/>
      <c r="H63" s="50"/>
      <c r="I63" s="50"/>
    </row>
  </sheetData>
  <mergeCells count="6">
    <mergeCell ref="B24:H25"/>
    <mergeCell ref="B28:H29"/>
    <mergeCell ref="H1:I1"/>
    <mergeCell ref="B5:B6"/>
    <mergeCell ref="C5:G5"/>
    <mergeCell ref="B14:H14"/>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65"/>
  <sheetViews>
    <sheetView zoomScaleNormal="100" workbookViewId="0"/>
  </sheetViews>
  <sheetFormatPr defaultColWidth="9.140625" defaultRowHeight="15" x14ac:dyDescent="0.25"/>
  <cols>
    <col min="1" max="1" width="8.7109375" style="28" customWidth="1"/>
    <col min="2" max="2" width="14.85546875" style="28" customWidth="1"/>
    <col min="3" max="3" width="9.28515625" style="28" customWidth="1"/>
    <col min="4" max="5" width="10.85546875" style="28" customWidth="1"/>
    <col min="6" max="6" width="13" style="28" customWidth="1"/>
    <col min="7" max="9" width="9.42578125" style="28" customWidth="1"/>
    <col min="10" max="10" width="10.7109375" style="28" customWidth="1"/>
    <col min="11" max="16384" width="9.140625" style="28"/>
  </cols>
  <sheetData>
    <row r="1" spans="1:13" x14ac:dyDescent="0.25">
      <c r="A1" s="7">
        <v>4</v>
      </c>
      <c r="B1" s="32" t="s">
        <v>12</v>
      </c>
      <c r="C1" s="27"/>
      <c r="D1" s="27"/>
      <c r="E1" s="27"/>
      <c r="F1" s="27"/>
      <c r="G1" s="43"/>
      <c r="H1" s="215" t="s">
        <v>29</v>
      </c>
      <c r="I1" s="216"/>
    </row>
    <row r="2" spans="1:13" x14ac:dyDescent="0.25">
      <c r="A2" s="29"/>
      <c r="B2" s="26"/>
      <c r="C2" s="26"/>
      <c r="D2" s="26"/>
      <c r="E2" s="26"/>
      <c r="F2" s="26"/>
      <c r="G2" s="26"/>
      <c r="H2" s="26"/>
      <c r="I2" s="30"/>
    </row>
    <row r="3" spans="1:13" x14ac:dyDescent="0.25">
      <c r="A3" s="8" t="s">
        <v>13</v>
      </c>
      <c r="B3" s="24" t="s">
        <v>32</v>
      </c>
      <c r="C3" s="24"/>
      <c r="D3" s="24"/>
      <c r="E3" s="24"/>
      <c r="F3" s="24"/>
      <c r="G3" s="24"/>
      <c r="H3" s="24"/>
      <c r="I3" s="25"/>
      <c r="J3" s="50"/>
      <c r="K3" s="50"/>
      <c r="L3" s="50"/>
      <c r="M3" s="50"/>
    </row>
    <row r="4" spans="1:13" x14ac:dyDescent="0.25">
      <c r="A4" s="9">
        <f>INDEX('Point Grid'!B:B,MATCH($A$1,'Point Grid'!A:A,0))</f>
        <v>3.75</v>
      </c>
      <c r="B4" s="24"/>
      <c r="C4" s="24"/>
      <c r="D4" s="24"/>
      <c r="E4" s="24"/>
      <c r="F4" s="24"/>
      <c r="G4" s="24"/>
      <c r="H4" s="24"/>
      <c r="I4" s="25"/>
      <c r="J4" s="50"/>
      <c r="K4" s="50"/>
      <c r="L4" s="50"/>
      <c r="M4" s="50"/>
    </row>
    <row r="5" spans="1:13" x14ac:dyDescent="0.25">
      <c r="A5" s="9"/>
      <c r="B5" s="131" t="s">
        <v>57</v>
      </c>
      <c r="C5" s="85" t="s">
        <v>58</v>
      </c>
      <c r="D5" s="131" t="s">
        <v>59</v>
      </c>
      <c r="E5" s="24"/>
      <c r="F5" s="24"/>
      <c r="G5" s="24"/>
      <c r="H5" s="24"/>
      <c r="I5" s="25"/>
      <c r="J5" s="50"/>
      <c r="K5" s="50"/>
      <c r="L5" s="50"/>
      <c r="M5" s="50"/>
    </row>
    <row r="6" spans="1:13" x14ac:dyDescent="0.25">
      <c r="A6" s="9"/>
      <c r="B6" s="131">
        <v>2011</v>
      </c>
      <c r="C6" s="138">
        <v>0.1</v>
      </c>
      <c r="D6" s="139">
        <v>25000</v>
      </c>
      <c r="E6" s="24"/>
      <c r="F6" s="24"/>
      <c r="G6" s="24"/>
      <c r="H6" s="24"/>
      <c r="I6" s="25"/>
      <c r="J6" s="50"/>
      <c r="K6" s="50"/>
      <c r="L6" s="50"/>
      <c r="M6" s="50"/>
    </row>
    <row r="7" spans="1:13" x14ac:dyDescent="0.25">
      <c r="A7" s="9"/>
      <c r="B7" s="131">
        <v>2012</v>
      </c>
      <c r="C7" s="138">
        <v>0.09</v>
      </c>
      <c r="D7" s="139">
        <v>27250</v>
      </c>
      <c r="E7" s="24"/>
      <c r="F7" s="24"/>
      <c r="G7" s="24"/>
      <c r="H7" s="24"/>
      <c r="I7" s="25"/>
      <c r="J7" s="50"/>
      <c r="K7" s="50"/>
      <c r="L7" s="50"/>
      <c r="M7" s="50"/>
    </row>
    <row r="8" spans="1:13" x14ac:dyDescent="0.25">
      <c r="A8" s="9"/>
      <c r="B8" s="131">
        <v>2013</v>
      </c>
      <c r="C8" s="138">
        <v>8.1000000000000003E-2</v>
      </c>
      <c r="D8" s="139">
        <v>30248</v>
      </c>
      <c r="E8" s="24"/>
      <c r="F8" s="24"/>
      <c r="G8" s="24"/>
      <c r="H8" s="24"/>
      <c r="I8" s="25"/>
      <c r="J8" s="50"/>
      <c r="K8" s="50"/>
      <c r="L8" s="50"/>
      <c r="M8" s="50"/>
    </row>
    <row r="9" spans="1:13" x14ac:dyDescent="0.25">
      <c r="A9" s="41"/>
      <c r="B9" s="131">
        <v>2014</v>
      </c>
      <c r="C9" s="140">
        <v>8.2000000000000003E-2</v>
      </c>
      <c r="D9" s="87">
        <v>33423</v>
      </c>
      <c r="E9" s="36"/>
      <c r="F9" s="38"/>
      <c r="G9" s="38"/>
      <c r="H9" s="38"/>
      <c r="I9" s="25"/>
      <c r="J9" s="50"/>
      <c r="K9" s="50"/>
      <c r="L9" s="50"/>
      <c r="M9" s="50"/>
    </row>
    <row r="10" spans="1:13" ht="15" customHeight="1" x14ac:dyDescent="0.25">
      <c r="A10" s="41"/>
      <c r="B10" s="70">
        <v>2015</v>
      </c>
      <c r="C10" s="140">
        <v>0.08</v>
      </c>
      <c r="D10" s="87">
        <v>36599</v>
      </c>
      <c r="E10" s="35"/>
      <c r="F10" s="35"/>
      <c r="G10" s="35"/>
      <c r="H10" s="38"/>
      <c r="I10" s="25"/>
      <c r="J10" s="50"/>
      <c r="K10" s="50"/>
      <c r="L10" s="50"/>
      <c r="M10" s="50"/>
    </row>
    <row r="11" spans="1:13" x14ac:dyDescent="0.25">
      <c r="A11" s="41"/>
      <c r="B11" s="38"/>
      <c r="C11" s="137"/>
      <c r="D11" s="77"/>
      <c r="E11" s="36"/>
      <c r="F11" s="38"/>
      <c r="G11" s="77"/>
      <c r="H11" s="38"/>
      <c r="I11" s="25"/>
      <c r="J11" s="50"/>
      <c r="K11" s="50"/>
      <c r="L11" s="50"/>
      <c r="M11" s="50"/>
    </row>
    <row r="12" spans="1:13" x14ac:dyDescent="0.25">
      <c r="A12" s="41"/>
      <c r="B12" s="70" t="s">
        <v>57</v>
      </c>
      <c r="C12" s="221" t="s">
        <v>60</v>
      </c>
      <c r="D12" s="221"/>
      <c r="E12" s="36"/>
      <c r="F12" s="38"/>
      <c r="G12" s="77"/>
      <c r="H12" s="38"/>
      <c r="I12" s="25"/>
      <c r="J12" s="50"/>
      <c r="K12" s="50"/>
      <c r="L12" s="50"/>
      <c r="M12" s="50"/>
    </row>
    <row r="13" spans="1:13" x14ac:dyDescent="0.25">
      <c r="A13" s="41"/>
      <c r="B13" s="70">
        <v>2013</v>
      </c>
      <c r="C13" s="221">
        <v>48000</v>
      </c>
      <c r="D13" s="221"/>
      <c r="E13" s="36"/>
      <c r="F13" s="38"/>
      <c r="G13" s="77"/>
      <c r="H13" s="38"/>
      <c r="I13" s="25"/>
      <c r="J13" s="50"/>
      <c r="K13" s="50"/>
      <c r="L13" s="50"/>
      <c r="M13" s="50"/>
    </row>
    <row r="14" spans="1:13" x14ac:dyDescent="0.25">
      <c r="A14" s="41"/>
      <c r="B14" s="70">
        <v>2014</v>
      </c>
      <c r="C14" s="221">
        <v>55000</v>
      </c>
      <c r="D14" s="221"/>
      <c r="E14" s="36"/>
      <c r="F14" s="38"/>
      <c r="G14" s="77"/>
      <c r="H14" s="38"/>
      <c r="I14" s="25"/>
      <c r="J14" s="50"/>
      <c r="K14" s="50"/>
      <c r="L14" s="50"/>
      <c r="M14" s="50"/>
    </row>
    <row r="15" spans="1:13" x14ac:dyDescent="0.25">
      <c r="A15" s="41"/>
      <c r="B15" s="70">
        <v>2015</v>
      </c>
      <c r="C15" s="221">
        <v>60000</v>
      </c>
      <c r="D15" s="221"/>
      <c r="E15" s="36"/>
      <c r="F15" s="38"/>
      <c r="G15" s="77"/>
      <c r="H15" s="38"/>
      <c r="I15" s="25"/>
      <c r="J15" s="50"/>
      <c r="K15" s="50"/>
      <c r="L15" s="50"/>
      <c r="M15" s="50"/>
    </row>
    <row r="16" spans="1:13" x14ac:dyDescent="0.25">
      <c r="A16" s="41"/>
      <c r="B16" s="38"/>
      <c r="C16" s="137"/>
      <c r="D16" s="77"/>
      <c r="E16" s="36"/>
      <c r="F16" s="38"/>
      <c r="G16" s="77"/>
      <c r="H16" s="38"/>
      <c r="I16" s="25"/>
      <c r="J16" s="50"/>
      <c r="K16" s="50"/>
      <c r="L16" s="50"/>
      <c r="M16" s="50"/>
    </row>
    <row r="17" spans="1:13" x14ac:dyDescent="0.25">
      <c r="A17" s="41"/>
      <c r="B17" s="38" t="s">
        <v>61</v>
      </c>
      <c r="C17" s="36"/>
      <c r="D17" s="36"/>
      <c r="E17" s="36"/>
      <c r="F17" s="38"/>
      <c r="G17" s="36"/>
      <c r="H17" s="38"/>
      <c r="I17" s="25"/>
      <c r="J17" s="50"/>
      <c r="K17" s="50"/>
      <c r="L17" s="50"/>
      <c r="M17" s="50"/>
    </row>
    <row r="18" spans="1:13" x14ac:dyDescent="0.25">
      <c r="A18" s="41"/>
      <c r="B18" s="38" t="s">
        <v>62</v>
      </c>
      <c r="C18" s="36"/>
      <c r="D18" s="36"/>
      <c r="E18" s="36"/>
      <c r="F18" s="38"/>
      <c r="G18" s="36"/>
      <c r="H18" s="38"/>
      <c r="I18" s="25"/>
      <c r="J18" s="50"/>
      <c r="K18" s="50"/>
      <c r="L18" s="50"/>
      <c r="M18" s="50"/>
    </row>
    <row r="19" spans="1:13" x14ac:dyDescent="0.25">
      <c r="A19" s="41"/>
      <c r="B19" s="38" t="s">
        <v>63</v>
      </c>
      <c r="C19" s="36"/>
      <c r="D19" s="36"/>
      <c r="E19" s="36"/>
      <c r="F19" s="38"/>
      <c r="G19" s="36"/>
      <c r="H19" s="38"/>
      <c r="I19" s="25"/>
      <c r="J19" s="50"/>
      <c r="K19" s="50"/>
      <c r="L19" s="50"/>
      <c r="M19" s="50"/>
    </row>
    <row r="20" spans="1:13" x14ac:dyDescent="0.25">
      <c r="A20" s="41"/>
      <c r="B20" s="38" t="s">
        <v>64</v>
      </c>
      <c r="C20" s="36"/>
      <c r="D20" s="77"/>
      <c r="E20" s="36"/>
      <c r="F20" s="38"/>
      <c r="G20" s="80"/>
      <c r="H20" s="38"/>
      <c r="I20" s="25"/>
      <c r="J20" s="50"/>
      <c r="K20" s="50"/>
      <c r="L20" s="50"/>
      <c r="M20" s="50"/>
    </row>
    <row r="21" spans="1:13" x14ac:dyDescent="0.25">
      <c r="A21" s="41"/>
      <c r="B21" s="57"/>
      <c r="C21" s="44"/>
      <c r="D21" s="58"/>
      <c r="E21" s="59"/>
      <c r="F21" s="59"/>
      <c r="G21" s="59"/>
      <c r="H21" s="59"/>
      <c r="I21" s="25"/>
      <c r="J21" s="50"/>
      <c r="K21" s="50"/>
      <c r="L21" s="50"/>
      <c r="M21" s="50"/>
    </row>
    <row r="22" spans="1:13" ht="15.95" customHeight="1" x14ac:dyDescent="0.25">
      <c r="A22" s="31" t="s">
        <v>2</v>
      </c>
      <c r="B22" s="222" t="s">
        <v>65</v>
      </c>
      <c r="C22" s="222"/>
      <c r="D22" s="222"/>
      <c r="E22" s="222"/>
      <c r="F22" s="222"/>
      <c r="G22" s="222"/>
      <c r="H22" s="222"/>
      <c r="I22" s="25"/>
      <c r="J22" s="50"/>
      <c r="K22" s="50"/>
      <c r="L22" s="50"/>
      <c r="M22" s="50"/>
    </row>
    <row r="23" spans="1:13" ht="15.75" thickBot="1" x14ac:dyDescent="0.3">
      <c r="A23" s="9">
        <f>INDEX('Point Grid'!$C$8:$I$34,MATCH($A$1,'Point Grid'!$A$8:$A$34,0),MATCH(A22,'Point Grid'!$C$7:$I$7,0))</f>
        <v>2.5</v>
      </c>
      <c r="B23" s="222"/>
      <c r="C23" s="222"/>
      <c r="D23" s="222"/>
      <c r="E23" s="222"/>
      <c r="F23" s="222"/>
      <c r="G23" s="222"/>
      <c r="H23" s="222"/>
      <c r="I23" s="25"/>
      <c r="J23" s="50"/>
      <c r="K23" s="50"/>
      <c r="L23" s="50"/>
      <c r="M23" s="50"/>
    </row>
    <row r="24" spans="1:13" ht="15.75" thickBot="1" x14ac:dyDescent="0.3">
      <c r="A24" s="5"/>
      <c r="B24" s="54"/>
      <c r="C24" s="36"/>
      <c r="D24" s="36"/>
      <c r="E24" s="36"/>
      <c r="F24" s="36"/>
      <c r="G24" s="36"/>
      <c r="H24" s="36"/>
      <c r="I24" s="25"/>
      <c r="J24" s="50"/>
      <c r="K24" s="50"/>
      <c r="L24" s="50"/>
      <c r="M24" s="50"/>
    </row>
    <row r="25" spans="1:13" x14ac:dyDescent="0.25">
      <c r="A25" s="41"/>
      <c r="B25" s="38"/>
      <c r="C25" s="49"/>
      <c r="D25" s="49"/>
      <c r="E25" s="49"/>
      <c r="F25" s="60"/>
      <c r="G25" s="46"/>
      <c r="H25" s="36"/>
      <c r="I25" s="25"/>
      <c r="J25" s="50"/>
      <c r="K25" s="50"/>
      <c r="L25" s="50"/>
      <c r="M25" s="50"/>
    </row>
    <row r="26" spans="1:13" ht="15" customHeight="1" x14ac:dyDescent="0.25">
      <c r="A26" s="31" t="s">
        <v>3</v>
      </c>
      <c r="B26" s="220" t="s">
        <v>66</v>
      </c>
      <c r="C26" s="220"/>
      <c r="D26" s="220"/>
      <c r="E26" s="220"/>
      <c r="F26" s="220"/>
      <c r="G26" s="220"/>
      <c r="H26" s="220"/>
      <c r="I26" s="25"/>
      <c r="J26" s="50"/>
      <c r="K26" s="50"/>
      <c r="L26" s="50"/>
      <c r="M26" s="50"/>
    </row>
    <row r="27" spans="1:13" ht="15.75" thickBot="1" x14ac:dyDescent="0.3">
      <c r="A27" s="9">
        <f>INDEX('Point Grid'!$C$8:$I$34,MATCH($A$1,'Point Grid'!$A$8:$A$34,0),MATCH(A26,'Point Grid'!$C$7:$I$7,0))</f>
        <v>0.5</v>
      </c>
      <c r="B27" s="220"/>
      <c r="C27" s="220"/>
      <c r="D27" s="220"/>
      <c r="E27" s="220"/>
      <c r="F27" s="220"/>
      <c r="G27" s="220"/>
      <c r="H27" s="220"/>
      <c r="I27" s="25"/>
      <c r="J27" s="50"/>
      <c r="K27" s="50"/>
      <c r="L27" s="50"/>
      <c r="M27" s="50"/>
    </row>
    <row r="28" spans="1:13" ht="15.75" thickBot="1" x14ac:dyDescent="0.3">
      <c r="A28" s="5"/>
      <c r="B28" s="220"/>
      <c r="C28" s="220"/>
      <c r="D28" s="220"/>
      <c r="E28" s="220"/>
      <c r="F28" s="220"/>
      <c r="G28" s="220"/>
      <c r="H28" s="220"/>
      <c r="I28" s="25"/>
      <c r="J28" s="50"/>
      <c r="K28" s="50"/>
      <c r="L28" s="50"/>
      <c r="M28" s="50"/>
    </row>
    <row r="29" spans="1:13" x14ac:dyDescent="0.25">
      <c r="A29" s="41"/>
      <c r="B29" s="38"/>
      <c r="C29" s="49"/>
      <c r="D29" s="49"/>
      <c r="E29" s="49"/>
      <c r="F29" s="60"/>
      <c r="G29" s="46"/>
      <c r="H29" s="36"/>
      <c r="I29" s="25"/>
      <c r="J29" s="50"/>
      <c r="K29" s="50"/>
      <c r="L29" s="50"/>
      <c r="M29" s="50"/>
    </row>
    <row r="30" spans="1:13" ht="15" customHeight="1" x14ac:dyDescent="0.25">
      <c r="A30" s="31" t="s">
        <v>4</v>
      </c>
      <c r="B30" s="220" t="s">
        <v>297</v>
      </c>
      <c r="C30" s="220"/>
      <c r="D30" s="220"/>
      <c r="E30" s="220"/>
      <c r="F30" s="220"/>
      <c r="G30" s="220"/>
      <c r="H30" s="220"/>
      <c r="I30" s="25"/>
      <c r="J30" s="50"/>
      <c r="K30" s="50"/>
      <c r="L30" s="50"/>
      <c r="M30" s="50"/>
    </row>
    <row r="31" spans="1:13" ht="15.75" thickBot="1" x14ac:dyDescent="0.3">
      <c r="A31" s="9">
        <f>INDEX('Point Grid'!$C$8:$I$34,MATCH($A$1,'Point Grid'!$A$8:$A$34,0),MATCH(A30,'Point Grid'!$C$7:$I$7,0))</f>
        <v>0.75</v>
      </c>
      <c r="B31" s="220"/>
      <c r="C31" s="220"/>
      <c r="D31" s="220"/>
      <c r="E31" s="220"/>
      <c r="F31" s="220"/>
      <c r="G31" s="220"/>
      <c r="H31" s="220"/>
      <c r="I31" s="25"/>
      <c r="J31" s="50"/>
      <c r="K31" s="50"/>
      <c r="L31" s="50"/>
      <c r="M31" s="50"/>
    </row>
    <row r="32" spans="1:13" ht="15.75" thickBot="1" x14ac:dyDescent="0.3">
      <c r="A32" s="5"/>
      <c r="B32" s="220"/>
      <c r="C32" s="220"/>
      <c r="D32" s="220"/>
      <c r="E32" s="220"/>
      <c r="F32" s="220"/>
      <c r="G32" s="220"/>
      <c r="H32" s="220"/>
      <c r="I32" s="25"/>
      <c r="J32" s="50"/>
      <c r="K32" s="50"/>
      <c r="L32" s="50"/>
      <c r="M32" s="50"/>
    </row>
    <row r="33" spans="1:13" ht="15.75" thickBot="1" x14ac:dyDescent="0.3">
      <c r="A33" s="23"/>
      <c r="B33" s="48"/>
      <c r="C33" s="64"/>
      <c r="D33" s="64"/>
      <c r="E33" s="65"/>
      <c r="F33" s="64"/>
      <c r="G33" s="66"/>
      <c r="H33" s="66"/>
      <c r="I33" s="56"/>
      <c r="J33" s="50"/>
      <c r="K33" s="50"/>
      <c r="L33" s="50"/>
      <c r="M33" s="50"/>
    </row>
    <row r="34" spans="1:13" x14ac:dyDescent="0.25">
      <c r="B34" s="50"/>
      <c r="C34" s="50"/>
      <c r="D34" s="50"/>
      <c r="E34" s="50"/>
      <c r="F34" s="50"/>
      <c r="G34" s="50"/>
      <c r="H34" s="50"/>
      <c r="I34" s="50"/>
      <c r="J34" s="50"/>
      <c r="K34" s="50"/>
      <c r="L34" s="50"/>
      <c r="M34" s="50"/>
    </row>
    <row r="35" spans="1:13" x14ac:dyDescent="0.25">
      <c r="B35" s="50"/>
      <c r="C35" s="50"/>
      <c r="D35" s="50"/>
      <c r="E35" s="50"/>
      <c r="F35" s="50"/>
      <c r="G35" s="50"/>
      <c r="H35" s="50"/>
      <c r="I35" s="50"/>
      <c r="J35" s="50"/>
      <c r="K35" s="50"/>
      <c r="L35" s="50"/>
      <c r="M35" s="50"/>
    </row>
    <row r="36" spans="1:13" x14ac:dyDescent="0.25">
      <c r="B36" s="50"/>
      <c r="C36" s="50"/>
      <c r="D36" s="50"/>
      <c r="E36" s="50"/>
      <c r="F36" s="50"/>
      <c r="G36" s="50"/>
      <c r="H36" s="50"/>
      <c r="I36" s="50"/>
      <c r="J36" s="50"/>
      <c r="K36" s="50"/>
      <c r="L36" s="50"/>
      <c r="M36" s="50"/>
    </row>
    <row r="37" spans="1:13" x14ac:dyDescent="0.25">
      <c r="B37" s="50"/>
      <c r="C37" s="50"/>
      <c r="D37" s="50"/>
      <c r="E37" s="50"/>
      <c r="F37" s="50"/>
      <c r="G37" s="50"/>
      <c r="H37" s="50"/>
      <c r="I37" s="50"/>
      <c r="J37" s="50"/>
      <c r="K37" s="50"/>
      <c r="L37" s="50"/>
      <c r="M37" s="50"/>
    </row>
    <row r="38" spans="1:13" x14ac:dyDescent="0.25">
      <c r="B38" s="50"/>
      <c r="C38" s="50"/>
      <c r="D38" s="50"/>
      <c r="E38" s="50"/>
      <c r="F38" s="50"/>
      <c r="G38" s="50"/>
      <c r="H38" s="50"/>
      <c r="I38" s="50"/>
      <c r="J38" s="50"/>
      <c r="K38" s="50"/>
      <c r="L38" s="50"/>
      <c r="M38" s="50"/>
    </row>
    <row r="39" spans="1:13" x14ac:dyDescent="0.25">
      <c r="B39" s="50"/>
      <c r="C39" s="50"/>
      <c r="D39" s="50"/>
      <c r="E39" s="50"/>
      <c r="F39" s="50"/>
      <c r="G39" s="50"/>
      <c r="H39" s="50"/>
      <c r="I39" s="50"/>
      <c r="J39" s="50"/>
      <c r="K39" s="50"/>
      <c r="L39" s="50"/>
      <c r="M39" s="50"/>
    </row>
    <row r="40" spans="1:13" x14ac:dyDescent="0.25">
      <c r="B40" s="50"/>
      <c r="C40" s="50"/>
      <c r="D40" s="50"/>
      <c r="E40" s="50"/>
      <c r="F40" s="50"/>
      <c r="G40" s="50"/>
      <c r="H40" s="50"/>
      <c r="I40" s="50"/>
      <c r="J40" s="50"/>
      <c r="K40" s="50"/>
      <c r="L40" s="50"/>
      <c r="M40" s="50"/>
    </row>
    <row r="41" spans="1:13" x14ac:dyDescent="0.25">
      <c r="B41" s="50"/>
      <c r="C41" s="50"/>
      <c r="D41" s="50"/>
      <c r="E41" s="50"/>
      <c r="F41" s="50"/>
      <c r="G41" s="50"/>
      <c r="H41" s="50"/>
      <c r="I41" s="50"/>
      <c r="J41" s="50"/>
      <c r="K41" s="50"/>
      <c r="L41" s="50"/>
      <c r="M41" s="50"/>
    </row>
    <row r="42" spans="1:13" x14ac:dyDescent="0.25">
      <c r="B42" s="50"/>
      <c r="C42" s="50"/>
      <c r="D42" s="50"/>
      <c r="E42" s="50"/>
      <c r="F42" s="50"/>
      <c r="G42" s="50"/>
      <c r="H42" s="50"/>
      <c r="I42" s="50"/>
    </row>
    <row r="43" spans="1:13" x14ac:dyDescent="0.25">
      <c r="B43" s="50"/>
      <c r="C43" s="50"/>
      <c r="D43" s="50"/>
      <c r="E43" s="50"/>
      <c r="F43" s="50"/>
      <c r="G43" s="50"/>
      <c r="H43" s="50"/>
      <c r="I43" s="50"/>
    </row>
    <row r="44" spans="1:13" x14ac:dyDescent="0.25">
      <c r="B44" s="50"/>
      <c r="C44" s="50"/>
      <c r="D44" s="50"/>
      <c r="E44" s="50"/>
      <c r="F44" s="50"/>
      <c r="G44" s="50"/>
      <c r="H44" s="50"/>
      <c r="I44" s="50"/>
    </row>
    <row r="45" spans="1:13" x14ac:dyDescent="0.25">
      <c r="B45" s="50"/>
      <c r="C45" s="50"/>
      <c r="D45" s="50"/>
      <c r="E45" s="50"/>
      <c r="F45" s="50"/>
      <c r="G45" s="50"/>
      <c r="H45" s="50"/>
      <c r="I45" s="50"/>
    </row>
    <row r="46" spans="1:13" x14ac:dyDescent="0.25">
      <c r="B46" s="50"/>
      <c r="C46" s="50"/>
      <c r="D46" s="50"/>
      <c r="E46" s="50"/>
      <c r="F46" s="50"/>
      <c r="G46" s="50"/>
      <c r="H46" s="50"/>
      <c r="I46" s="50"/>
    </row>
    <row r="47" spans="1:13" x14ac:dyDescent="0.25">
      <c r="B47" s="50"/>
      <c r="C47" s="50"/>
      <c r="D47" s="50"/>
      <c r="E47" s="50"/>
      <c r="F47" s="50"/>
      <c r="G47" s="50"/>
      <c r="H47" s="50"/>
      <c r="I47" s="50"/>
    </row>
    <row r="48" spans="1:13" x14ac:dyDescent="0.25">
      <c r="B48" s="50"/>
      <c r="C48" s="50"/>
      <c r="D48" s="50"/>
      <c r="E48" s="50"/>
      <c r="F48" s="50"/>
      <c r="G48" s="50"/>
      <c r="H48" s="50"/>
      <c r="I48" s="50"/>
    </row>
    <row r="49" spans="2:9" x14ac:dyDescent="0.25">
      <c r="B49" s="50"/>
      <c r="C49" s="50"/>
      <c r="D49" s="50"/>
      <c r="E49" s="50"/>
      <c r="F49" s="50"/>
      <c r="G49" s="50"/>
      <c r="H49" s="50"/>
      <c r="I49" s="50"/>
    </row>
    <row r="50" spans="2:9" x14ac:dyDescent="0.25">
      <c r="B50" s="50"/>
      <c r="C50" s="50"/>
      <c r="D50" s="50"/>
      <c r="E50" s="50"/>
      <c r="F50" s="50"/>
      <c r="G50" s="50"/>
      <c r="H50" s="50"/>
      <c r="I50" s="50"/>
    </row>
    <row r="51" spans="2:9" x14ac:dyDescent="0.25">
      <c r="B51" s="50"/>
      <c r="C51" s="50"/>
      <c r="D51" s="50"/>
      <c r="E51" s="50"/>
      <c r="F51" s="50"/>
      <c r="G51" s="50"/>
      <c r="H51" s="50"/>
      <c r="I51" s="50"/>
    </row>
    <row r="52" spans="2:9" x14ac:dyDescent="0.25">
      <c r="B52" s="50"/>
      <c r="C52" s="50"/>
      <c r="D52" s="50"/>
      <c r="E52" s="50"/>
      <c r="F52" s="50"/>
      <c r="G52" s="50"/>
      <c r="H52" s="50"/>
      <c r="I52" s="50"/>
    </row>
    <row r="53" spans="2:9" x14ac:dyDescent="0.25">
      <c r="B53" s="50"/>
      <c r="C53" s="50"/>
      <c r="D53" s="50"/>
      <c r="E53" s="50"/>
      <c r="F53" s="50"/>
      <c r="G53" s="50"/>
      <c r="H53" s="50"/>
      <c r="I53" s="50"/>
    </row>
    <row r="54" spans="2:9" x14ac:dyDescent="0.25">
      <c r="B54" s="50"/>
      <c r="C54" s="50"/>
      <c r="D54" s="50"/>
      <c r="E54" s="50"/>
      <c r="F54" s="50"/>
      <c r="G54" s="50"/>
      <c r="H54" s="50"/>
      <c r="I54" s="50"/>
    </row>
    <row r="55" spans="2:9" x14ac:dyDescent="0.25">
      <c r="B55" s="50"/>
      <c r="C55" s="50"/>
      <c r="D55" s="50"/>
      <c r="E55" s="50"/>
      <c r="F55" s="50"/>
      <c r="G55" s="50"/>
      <c r="H55" s="50"/>
      <c r="I55" s="50"/>
    </row>
    <row r="56" spans="2:9" x14ac:dyDescent="0.25">
      <c r="B56" s="50"/>
      <c r="C56" s="50"/>
      <c r="D56" s="50"/>
      <c r="E56" s="50"/>
      <c r="F56" s="50"/>
      <c r="G56" s="50"/>
      <c r="H56" s="50"/>
      <c r="I56" s="50"/>
    </row>
    <row r="57" spans="2:9" x14ac:dyDescent="0.25">
      <c r="B57" s="50"/>
      <c r="C57" s="50"/>
      <c r="D57" s="50"/>
      <c r="E57" s="50"/>
      <c r="F57" s="50"/>
      <c r="G57" s="50"/>
      <c r="H57" s="50"/>
      <c r="I57" s="50"/>
    </row>
    <row r="58" spans="2:9" x14ac:dyDescent="0.25">
      <c r="B58" s="50"/>
      <c r="C58" s="50"/>
      <c r="D58" s="50"/>
      <c r="E58" s="50"/>
      <c r="F58" s="50"/>
      <c r="G58" s="50"/>
      <c r="H58" s="50"/>
      <c r="I58" s="50"/>
    </row>
    <row r="59" spans="2:9" x14ac:dyDescent="0.25">
      <c r="B59" s="50"/>
      <c r="C59" s="50"/>
      <c r="D59" s="50"/>
      <c r="E59" s="50"/>
      <c r="F59" s="50"/>
      <c r="G59" s="50"/>
      <c r="H59" s="50"/>
      <c r="I59" s="50"/>
    </row>
    <row r="60" spans="2:9" x14ac:dyDescent="0.25">
      <c r="B60" s="50"/>
      <c r="C60" s="50"/>
      <c r="D60" s="50"/>
      <c r="E60" s="50"/>
      <c r="F60" s="50"/>
      <c r="G60" s="50"/>
      <c r="H60" s="50"/>
      <c r="I60" s="50"/>
    </row>
    <row r="61" spans="2:9" x14ac:dyDescent="0.25">
      <c r="B61" s="50"/>
      <c r="C61" s="50"/>
      <c r="D61" s="50"/>
      <c r="E61" s="50"/>
      <c r="F61" s="50"/>
      <c r="G61" s="50"/>
      <c r="H61" s="50"/>
      <c r="I61" s="50"/>
    </row>
    <row r="62" spans="2:9" x14ac:dyDescent="0.25">
      <c r="B62" s="50"/>
      <c r="C62" s="50"/>
      <c r="D62" s="50"/>
      <c r="E62" s="50"/>
      <c r="F62" s="50"/>
      <c r="G62" s="50"/>
      <c r="H62" s="50"/>
      <c r="I62" s="50"/>
    </row>
    <row r="63" spans="2:9" x14ac:dyDescent="0.25">
      <c r="B63" s="50"/>
      <c r="C63" s="50"/>
      <c r="D63" s="50"/>
      <c r="E63" s="50"/>
      <c r="F63" s="50"/>
      <c r="G63" s="50"/>
      <c r="H63" s="50"/>
      <c r="I63" s="50"/>
    </row>
    <row r="64" spans="2:9" x14ac:dyDescent="0.25">
      <c r="B64" s="50"/>
      <c r="C64" s="50"/>
      <c r="D64" s="50"/>
      <c r="E64" s="50"/>
      <c r="F64" s="50"/>
      <c r="G64" s="50"/>
      <c r="H64" s="50"/>
      <c r="I64" s="50"/>
    </row>
    <row r="65" spans="2:9" x14ac:dyDescent="0.25">
      <c r="B65" s="50"/>
      <c r="C65" s="50"/>
      <c r="D65" s="50"/>
      <c r="E65" s="50"/>
      <c r="F65" s="50"/>
      <c r="G65" s="50"/>
      <c r="H65" s="50"/>
      <c r="I65" s="50"/>
    </row>
  </sheetData>
  <mergeCells count="8">
    <mergeCell ref="B26:H28"/>
    <mergeCell ref="B30:H32"/>
    <mergeCell ref="H1:I1"/>
    <mergeCell ref="C12:D12"/>
    <mergeCell ref="C13:D13"/>
    <mergeCell ref="C14:D14"/>
    <mergeCell ref="C15:D15"/>
    <mergeCell ref="B22:H23"/>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66"/>
  <sheetViews>
    <sheetView zoomScaleNormal="100" workbookViewId="0"/>
  </sheetViews>
  <sheetFormatPr defaultColWidth="9.140625" defaultRowHeight="15" x14ac:dyDescent="0.25"/>
  <cols>
    <col min="1" max="1" width="8.7109375" style="28" customWidth="1"/>
    <col min="2" max="2" width="11.42578125" style="28" customWidth="1"/>
    <col min="3" max="3" width="11.7109375" style="28" customWidth="1"/>
    <col min="4" max="4" width="9.140625" style="28" customWidth="1"/>
    <col min="5" max="5" width="10.42578125" style="28" customWidth="1"/>
    <col min="6" max="6" width="9.42578125" style="28" customWidth="1"/>
    <col min="7" max="7" width="15.85546875" style="28" customWidth="1"/>
    <col min="8" max="9" width="9.42578125" style="28" customWidth="1"/>
    <col min="10" max="16384" width="9.140625" style="28"/>
  </cols>
  <sheetData>
    <row r="1" spans="1:13" ht="15.95" customHeight="1" x14ac:dyDescent="0.25">
      <c r="A1" s="7">
        <v>5</v>
      </c>
      <c r="B1" s="32" t="s">
        <v>12</v>
      </c>
      <c r="C1" s="27"/>
      <c r="D1" s="27"/>
      <c r="E1" s="27"/>
      <c r="F1" s="27"/>
      <c r="G1" s="43"/>
      <c r="H1" s="215" t="s">
        <v>29</v>
      </c>
      <c r="I1" s="216"/>
    </row>
    <row r="2" spans="1:13" ht="15.95" customHeight="1" x14ac:dyDescent="0.25">
      <c r="A2" s="29"/>
      <c r="B2" s="26"/>
      <c r="C2" s="26"/>
      <c r="D2" s="26"/>
      <c r="E2" s="26"/>
      <c r="F2" s="26"/>
      <c r="G2" s="26"/>
      <c r="H2" s="26"/>
      <c r="I2" s="30"/>
    </row>
    <row r="3" spans="1:13" ht="32.1" customHeight="1" x14ac:dyDescent="0.25">
      <c r="A3" s="8" t="s">
        <v>13</v>
      </c>
      <c r="B3" s="214" t="s">
        <v>67</v>
      </c>
      <c r="C3" s="214"/>
      <c r="D3" s="214"/>
      <c r="E3" s="214"/>
      <c r="F3" s="214"/>
      <c r="G3" s="214"/>
      <c r="H3" s="214"/>
      <c r="I3" s="25"/>
      <c r="J3" s="50"/>
      <c r="K3" s="50"/>
      <c r="L3" s="50"/>
      <c r="M3" s="50"/>
    </row>
    <row r="4" spans="1:13" ht="15.95" customHeight="1" x14ac:dyDescent="0.25">
      <c r="A4" s="9">
        <f>INDEX('Point Grid'!B:B,MATCH($A$1,'Point Grid'!A:A,0))</f>
        <v>2.25</v>
      </c>
      <c r="B4" s="24"/>
      <c r="C4" s="24"/>
      <c r="D4" s="24"/>
      <c r="E4" s="24"/>
      <c r="F4" s="24"/>
      <c r="G4" s="24"/>
      <c r="H4" s="24"/>
      <c r="I4" s="25"/>
      <c r="J4" s="50"/>
      <c r="K4" s="50"/>
      <c r="L4" s="50"/>
      <c r="M4" s="50"/>
    </row>
    <row r="5" spans="1:13" ht="15.95" customHeight="1" x14ac:dyDescent="0.25">
      <c r="A5" s="41"/>
      <c r="B5" s="24" t="s">
        <v>68</v>
      </c>
      <c r="C5" s="36"/>
      <c r="D5" s="36"/>
      <c r="E5" s="36"/>
      <c r="F5" s="86"/>
      <c r="G5" s="38"/>
      <c r="H5" s="38"/>
      <c r="I5" s="25"/>
      <c r="J5" s="39"/>
      <c r="K5" s="50"/>
      <c r="L5" s="33"/>
      <c r="M5" s="50"/>
    </row>
    <row r="6" spans="1:13" ht="15.95" customHeight="1" x14ac:dyDescent="0.25">
      <c r="A6" s="41"/>
      <c r="B6" s="38"/>
      <c r="C6" s="36"/>
      <c r="D6" s="77"/>
      <c r="E6" s="36"/>
      <c r="F6" s="86"/>
      <c r="G6" s="38"/>
      <c r="H6" s="38"/>
      <c r="I6" s="25"/>
      <c r="J6" s="33"/>
      <c r="K6" s="50"/>
      <c r="L6" s="33"/>
      <c r="M6" s="50"/>
    </row>
    <row r="7" spans="1:13" ht="62.1" customHeight="1" x14ac:dyDescent="0.25">
      <c r="A7" s="41"/>
      <c r="B7" s="67" t="s">
        <v>57</v>
      </c>
      <c r="C7" s="67" t="s">
        <v>70</v>
      </c>
      <c r="D7" s="142" t="s">
        <v>71</v>
      </c>
      <c r="E7" s="67" t="s">
        <v>72</v>
      </c>
      <c r="F7" s="86"/>
      <c r="G7" s="38"/>
      <c r="H7" s="38"/>
      <c r="I7" s="25"/>
      <c r="J7" s="33"/>
      <c r="K7" s="50"/>
      <c r="L7" s="33"/>
      <c r="M7" s="50"/>
    </row>
    <row r="8" spans="1:13" ht="15.95" customHeight="1" x14ac:dyDescent="0.25">
      <c r="A8" s="41"/>
      <c r="B8" s="131">
        <v>2013</v>
      </c>
      <c r="C8" s="79">
        <v>1850</v>
      </c>
      <c r="D8" s="79">
        <v>185000</v>
      </c>
      <c r="E8" s="79">
        <v>185</v>
      </c>
      <c r="F8" s="86"/>
      <c r="G8" s="38"/>
      <c r="H8" s="38"/>
      <c r="I8" s="25"/>
      <c r="J8" s="33"/>
      <c r="K8" s="50"/>
      <c r="L8" s="33"/>
      <c r="M8" s="50"/>
    </row>
    <row r="9" spans="1:13" ht="15.95" customHeight="1" x14ac:dyDescent="0.25">
      <c r="A9" s="41"/>
      <c r="B9" s="131">
        <v>2014</v>
      </c>
      <c r="C9" s="79">
        <v>1750</v>
      </c>
      <c r="D9" s="79">
        <v>190000</v>
      </c>
      <c r="E9" s="79">
        <v>175</v>
      </c>
      <c r="F9" s="86"/>
      <c r="G9" s="38"/>
      <c r="H9" s="38"/>
      <c r="I9" s="25"/>
      <c r="J9" s="33"/>
      <c r="K9" s="50"/>
      <c r="L9" s="33"/>
      <c r="M9" s="50"/>
    </row>
    <row r="10" spans="1:13" ht="15.95" customHeight="1" x14ac:dyDescent="0.25">
      <c r="A10" s="41"/>
      <c r="B10" s="131">
        <v>2015</v>
      </c>
      <c r="C10" s="79">
        <v>1650</v>
      </c>
      <c r="D10" s="79">
        <v>199500</v>
      </c>
      <c r="E10" s="79">
        <v>165</v>
      </c>
      <c r="F10" s="86"/>
      <c r="G10" s="38"/>
      <c r="H10" s="38"/>
      <c r="I10" s="25"/>
      <c r="J10" s="33"/>
      <c r="K10" s="50"/>
      <c r="L10" s="33"/>
      <c r="M10" s="50"/>
    </row>
    <row r="11" spans="1:13" ht="15.95" customHeight="1" x14ac:dyDescent="0.25">
      <c r="A11" s="41"/>
      <c r="B11" s="38"/>
      <c r="C11" s="36"/>
      <c r="D11" s="77"/>
      <c r="E11" s="36"/>
      <c r="F11" s="86"/>
      <c r="G11" s="38"/>
      <c r="H11" s="38"/>
      <c r="I11" s="25"/>
      <c r="J11" s="33"/>
      <c r="K11" s="50"/>
      <c r="L11" s="33"/>
      <c r="M11" s="50"/>
    </row>
    <row r="12" spans="1:13" ht="15.95" customHeight="1" x14ac:dyDescent="0.25">
      <c r="A12" s="41"/>
      <c r="B12" s="78" t="s">
        <v>69</v>
      </c>
      <c r="C12" s="70"/>
      <c r="D12" s="141"/>
      <c r="E12" s="70"/>
      <c r="F12" s="86"/>
      <c r="G12" s="38"/>
      <c r="H12" s="38"/>
      <c r="I12" s="25"/>
      <c r="J12" s="33"/>
      <c r="K12" s="50"/>
      <c r="L12" s="33"/>
      <c r="M12" s="50"/>
    </row>
    <row r="13" spans="1:13" ht="32.1" customHeight="1" x14ac:dyDescent="0.25">
      <c r="A13" s="41"/>
      <c r="B13" s="67" t="s">
        <v>57</v>
      </c>
      <c r="C13" s="67" t="s">
        <v>73</v>
      </c>
      <c r="D13" s="223" t="s">
        <v>74</v>
      </c>
      <c r="E13" s="223"/>
      <c r="F13" s="86"/>
      <c r="G13" s="38"/>
      <c r="H13" s="38"/>
      <c r="I13" s="25"/>
      <c r="J13" s="33"/>
      <c r="K13" s="50"/>
      <c r="L13" s="33"/>
      <c r="M13" s="50"/>
    </row>
    <row r="14" spans="1:13" ht="15.95" customHeight="1" x14ac:dyDescent="0.25">
      <c r="A14" s="41"/>
      <c r="B14" s="70">
        <v>2013</v>
      </c>
      <c r="C14" s="70" t="s">
        <v>33</v>
      </c>
      <c r="D14" s="224">
        <v>18400</v>
      </c>
      <c r="E14" s="224"/>
      <c r="F14" s="86"/>
      <c r="G14" s="38"/>
      <c r="H14" s="38"/>
      <c r="I14" s="25"/>
      <c r="J14" s="33"/>
      <c r="K14" s="50"/>
      <c r="L14" s="33"/>
      <c r="M14" s="50"/>
    </row>
    <row r="15" spans="1:13" ht="15.95" customHeight="1" x14ac:dyDescent="0.25">
      <c r="A15" s="41"/>
      <c r="B15" s="70">
        <v>2013</v>
      </c>
      <c r="C15" s="70" t="s">
        <v>34</v>
      </c>
      <c r="D15" s="224">
        <v>3200</v>
      </c>
      <c r="E15" s="224"/>
      <c r="F15" s="86"/>
      <c r="G15" s="38"/>
      <c r="H15" s="38"/>
      <c r="I15" s="25"/>
      <c r="J15" s="33"/>
      <c r="K15" s="50"/>
      <c r="L15" s="33"/>
      <c r="M15" s="50"/>
    </row>
    <row r="16" spans="1:13" ht="15.95" customHeight="1" x14ac:dyDescent="0.25">
      <c r="A16" s="41"/>
      <c r="B16" s="70">
        <v>2014</v>
      </c>
      <c r="C16" s="70" t="s">
        <v>79</v>
      </c>
      <c r="D16" s="224">
        <v>5700</v>
      </c>
      <c r="E16" s="224"/>
      <c r="F16" s="86"/>
      <c r="G16" s="38"/>
      <c r="H16" s="38"/>
      <c r="I16" s="25"/>
      <c r="J16" s="33"/>
      <c r="K16" s="50"/>
      <c r="L16" s="33"/>
      <c r="M16" s="50"/>
    </row>
    <row r="17" spans="1:13" ht="15.95" customHeight="1" x14ac:dyDescent="0.25">
      <c r="A17" s="41"/>
      <c r="B17" s="70">
        <v>2014</v>
      </c>
      <c r="C17" s="70" t="s">
        <v>76</v>
      </c>
      <c r="D17" s="224">
        <v>5200</v>
      </c>
      <c r="E17" s="224"/>
      <c r="F17" s="86"/>
      <c r="G17" s="38"/>
      <c r="H17" s="38"/>
      <c r="I17" s="25"/>
      <c r="J17" s="33"/>
      <c r="K17" s="50"/>
      <c r="L17" s="33"/>
      <c r="M17" s="50"/>
    </row>
    <row r="18" spans="1:13" ht="15.95" customHeight="1" x14ac:dyDescent="0.25">
      <c r="A18" s="41"/>
      <c r="B18" s="70">
        <v>2015</v>
      </c>
      <c r="C18" s="70" t="s">
        <v>77</v>
      </c>
      <c r="D18" s="224">
        <v>9500</v>
      </c>
      <c r="E18" s="224"/>
      <c r="F18" s="86"/>
      <c r="G18" s="38"/>
      <c r="H18" s="38"/>
      <c r="I18" s="25"/>
      <c r="J18" s="33"/>
      <c r="K18" s="50"/>
      <c r="L18" s="33"/>
      <c r="M18" s="50"/>
    </row>
    <row r="19" spans="1:13" ht="15.95" customHeight="1" x14ac:dyDescent="0.25">
      <c r="A19" s="41"/>
      <c r="B19" s="70">
        <v>2015</v>
      </c>
      <c r="C19" s="70" t="s">
        <v>78</v>
      </c>
      <c r="D19" s="224">
        <v>6200</v>
      </c>
      <c r="E19" s="224"/>
      <c r="F19" s="86"/>
      <c r="G19" s="38"/>
      <c r="H19" s="38"/>
      <c r="I19" s="25"/>
      <c r="J19" s="33"/>
      <c r="K19" s="50"/>
      <c r="L19" s="33"/>
      <c r="M19" s="50"/>
    </row>
    <row r="20" spans="1:13" ht="15.95" customHeight="1" x14ac:dyDescent="0.25">
      <c r="A20" s="41"/>
      <c r="B20" s="36"/>
      <c r="C20" s="36"/>
      <c r="D20" s="77"/>
      <c r="E20" s="36"/>
      <c r="F20" s="86"/>
      <c r="G20" s="38"/>
      <c r="H20" s="38"/>
      <c r="I20" s="25"/>
      <c r="J20" s="33"/>
      <c r="K20" s="50"/>
      <c r="L20" s="33"/>
      <c r="M20" s="50"/>
    </row>
    <row r="21" spans="1:13" ht="15.95" customHeight="1" x14ac:dyDescent="0.25">
      <c r="A21" s="41"/>
      <c r="B21" s="70" t="s">
        <v>57</v>
      </c>
      <c r="C21" s="70" t="s">
        <v>75</v>
      </c>
      <c r="D21" s="77"/>
      <c r="E21" s="36"/>
      <c r="F21" s="86"/>
      <c r="G21" s="38"/>
      <c r="H21" s="38"/>
      <c r="I21" s="25"/>
      <c r="J21" s="33"/>
      <c r="K21" s="50"/>
      <c r="L21" s="33"/>
      <c r="M21" s="50"/>
    </row>
    <row r="22" spans="1:13" ht="15.95" customHeight="1" x14ac:dyDescent="0.25">
      <c r="A22" s="41"/>
      <c r="B22" s="70">
        <v>2013</v>
      </c>
      <c r="C22" s="79">
        <v>2000</v>
      </c>
      <c r="D22" s="77"/>
      <c r="E22" s="36"/>
      <c r="F22" s="86"/>
      <c r="G22" s="38"/>
      <c r="H22" s="38"/>
      <c r="I22" s="25"/>
      <c r="J22" s="33"/>
      <c r="K22" s="50"/>
      <c r="L22" s="33"/>
      <c r="M22" s="50"/>
    </row>
    <row r="23" spans="1:13" ht="15.95" customHeight="1" x14ac:dyDescent="0.25">
      <c r="A23" s="41"/>
      <c r="B23" s="70">
        <v>2014</v>
      </c>
      <c r="C23" s="79">
        <v>5000</v>
      </c>
      <c r="D23" s="77"/>
      <c r="E23" s="36"/>
      <c r="F23" s="86"/>
      <c r="G23" s="38"/>
      <c r="H23" s="38"/>
      <c r="I23" s="25"/>
      <c r="J23" s="33"/>
      <c r="K23" s="50"/>
      <c r="L23" s="33"/>
      <c r="M23" s="50"/>
    </row>
    <row r="24" spans="1:13" ht="15.95" customHeight="1" x14ac:dyDescent="0.25">
      <c r="A24" s="41"/>
      <c r="B24" s="70">
        <v>2015</v>
      </c>
      <c r="C24" s="79">
        <v>10000</v>
      </c>
      <c r="D24" s="77"/>
      <c r="E24" s="36"/>
      <c r="F24" s="86"/>
      <c r="G24" s="38"/>
      <c r="H24" s="38"/>
      <c r="I24" s="25"/>
      <c r="J24" s="33"/>
      <c r="K24" s="50"/>
      <c r="L24" s="33"/>
      <c r="M24" s="50"/>
    </row>
    <row r="25" spans="1:13" ht="15.95" customHeight="1" x14ac:dyDescent="0.25">
      <c r="A25" s="41"/>
      <c r="B25" s="38"/>
      <c r="C25" s="36"/>
      <c r="D25" s="77"/>
      <c r="E25" s="36"/>
      <c r="F25" s="86"/>
      <c r="G25" s="38"/>
      <c r="H25" s="38"/>
      <c r="I25" s="25"/>
      <c r="J25" s="33"/>
      <c r="K25" s="50"/>
      <c r="L25" s="33"/>
      <c r="M25" s="50"/>
    </row>
    <row r="26" spans="1:13" ht="15.95" customHeight="1" x14ac:dyDescent="0.25">
      <c r="A26" s="41"/>
      <c r="B26" s="38" t="s">
        <v>80</v>
      </c>
      <c r="C26" s="36"/>
      <c r="D26" s="36"/>
      <c r="E26" s="36"/>
      <c r="F26" s="86"/>
      <c r="G26" s="38"/>
      <c r="H26" s="38"/>
      <c r="I26" s="25"/>
      <c r="J26" s="33"/>
      <c r="K26" s="50"/>
      <c r="L26" s="33"/>
      <c r="M26" s="50"/>
    </row>
    <row r="27" spans="1:13" ht="15.95" customHeight="1" x14ac:dyDescent="0.25">
      <c r="A27" s="41"/>
      <c r="B27" s="38" t="s">
        <v>81</v>
      </c>
      <c r="C27" s="36"/>
      <c r="D27" s="36"/>
      <c r="E27" s="36"/>
      <c r="F27" s="77"/>
      <c r="G27" s="38"/>
      <c r="H27" s="38"/>
      <c r="I27" s="25"/>
      <c r="J27" s="33"/>
      <c r="K27" s="50"/>
      <c r="L27" s="33"/>
      <c r="M27" s="50"/>
    </row>
    <row r="28" spans="1:13" ht="15.95" customHeight="1" x14ac:dyDescent="0.25">
      <c r="A28" s="41"/>
      <c r="B28" s="38" t="s">
        <v>82</v>
      </c>
      <c r="C28" s="36"/>
      <c r="D28" s="36"/>
      <c r="E28" s="36"/>
      <c r="F28" s="86"/>
      <c r="G28" s="38"/>
      <c r="H28" s="38"/>
      <c r="I28" s="25"/>
      <c r="J28" s="33"/>
      <c r="K28" s="50"/>
      <c r="L28" s="33"/>
      <c r="M28" s="50"/>
    </row>
    <row r="29" spans="1:13" ht="15.95" customHeight="1" x14ac:dyDescent="0.25">
      <c r="A29" s="41"/>
      <c r="B29" s="38" t="s">
        <v>83</v>
      </c>
      <c r="C29" s="36"/>
      <c r="D29" s="36"/>
      <c r="E29" s="36"/>
      <c r="F29" s="77"/>
      <c r="G29" s="38"/>
      <c r="H29" s="38"/>
      <c r="I29" s="25"/>
      <c r="J29" s="33"/>
      <c r="K29" s="50"/>
      <c r="L29" s="33"/>
      <c r="M29" s="50"/>
    </row>
    <row r="30" spans="1:13" ht="15.95" customHeight="1" x14ac:dyDescent="0.25">
      <c r="A30" s="41"/>
      <c r="B30" s="57"/>
      <c r="C30" s="44"/>
      <c r="D30" s="58"/>
      <c r="E30" s="59"/>
      <c r="F30" s="59"/>
      <c r="G30" s="59"/>
      <c r="H30" s="59"/>
      <c r="I30" s="25"/>
      <c r="J30" s="50"/>
      <c r="K30" s="50"/>
      <c r="L30" s="50"/>
      <c r="M30" s="50"/>
    </row>
    <row r="31" spans="1:13" ht="15.95" customHeight="1" x14ac:dyDescent="0.25">
      <c r="A31" s="31" t="s">
        <v>2</v>
      </c>
      <c r="B31" s="222" t="s">
        <v>84</v>
      </c>
      <c r="C31" s="222"/>
      <c r="D31" s="222"/>
      <c r="E31" s="222"/>
      <c r="F31" s="222"/>
      <c r="G31" s="222"/>
      <c r="H31" s="222"/>
      <c r="I31" s="25"/>
      <c r="J31" s="50"/>
      <c r="K31" s="50"/>
      <c r="L31" s="50"/>
      <c r="M31" s="50"/>
    </row>
    <row r="32" spans="1:13" ht="15.95" customHeight="1" thickBot="1" x14ac:dyDescent="0.3">
      <c r="A32" s="9">
        <f>INDEX('Point Grid'!$C$8:$I$34,MATCH($A$1,'Point Grid'!$A$8:$A$34,0),MATCH(A31,'Point Grid'!$C$7:$I$7,0))</f>
        <v>2.25</v>
      </c>
      <c r="B32" s="222"/>
      <c r="C32" s="222"/>
      <c r="D32" s="222"/>
      <c r="E32" s="222"/>
      <c r="F32" s="222"/>
      <c r="G32" s="222"/>
      <c r="H32" s="222"/>
      <c r="I32" s="25"/>
      <c r="J32" s="50"/>
      <c r="K32" s="50"/>
      <c r="L32" s="50"/>
      <c r="M32" s="50"/>
    </row>
    <row r="33" spans="1:13" ht="15.95" customHeight="1" thickBot="1" x14ac:dyDescent="0.3">
      <c r="A33" s="5"/>
      <c r="B33" s="38"/>
      <c r="C33" s="36"/>
      <c r="D33" s="36"/>
      <c r="E33" s="36"/>
      <c r="F33" s="36"/>
      <c r="G33" s="45"/>
      <c r="H33" s="45"/>
      <c r="I33" s="25"/>
      <c r="J33" s="50"/>
      <c r="K33" s="50"/>
      <c r="L33" s="50"/>
      <c r="M33" s="50"/>
    </row>
    <row r="34" spans="1:13" ht="15.95" customHeight="1" thickBot="1" x14ac:dyDescent="0.3">
      <c r="A34" s="23"/>
      <c r="B34" s="48"/>
      <c r="C34" s="64"/>
      <c r="D34" s="64"/>
      <c r="E34" s="65"/>
      <c r="F34" s="64"/>
      <c r="G34" s="66"/>
      <c r="H34" s="66"/>
      <c r="I34" s="56"/>
      <c r="J34" s="50"/>
      <c r="K34" s="50"/>
      <c r="L34" s="50"/>
      <c r="M34" s="50"/>
    </row>
    <row r="35" spans="1:13" x14ac:dyDescent="0.25">
      <c r="B35" s="50"/>
      <c r="C35" s="50"/>
      <c r="D35" s="50"/>
      <c r="E35" s="50"/>
      <c r="F35" s="50"/>
      <c r="G35" s="50"/>
      <c r="H35" s="50"/>
      <c r="I35" s="50"/>
      <c r="J35" s="50"/>
      <c r="K35" s="50"/>
      <c r="L35" s="50"/>
      <c r="M35" s="50"/>
    </row>
    <row r="36" spans="1:13" x14ac:dyDescent="0.25">
      <c r="B36" s="50"/>
      <c r="C36" s="50"/>
      <c r="D36" s="50"/>
      <c r="E36" s="50"/>
      <c r="F36" s="50"/>
      <c r="G36" s="50"/>
      <c r="H36" s="50"/>
      <c r="I36" s="50"/>
      <c r="J36" s="50"/>
      <c r="K36" s="50"/>
      <c r="L36" s="50"/>
      <c r="M36" s="50"/>
    </row>
    <row r="37" spans="1:13" x14ac:dyDescent="0.25">
      <c r="B37" s="50"/>
      <c r="C37" s="50"/>
      <c r="D37" s="50"/>
      <c r="E37" s="50"/>
      <c r="F37" s="50"/>
      <c r="G37" s="50"/>
      <c r="H37" s="50"/>
      <c r="I37" s="50"/>
      <c r="J37" s="50"/>
      <c r="K37" s="50"/>
      <c r="L37" s="50"/>
      <c r="M37" s="50"/>
    </row>
    <row r="38" spans="1:13" x14ac:dyDescent="0.25">
      <c r="B38" s="50"/>
      <c r="C38" s="50"/>
      <c r="D38" s="50"/>
      <c r="E38" s="50"/>
      <c r="F38" s="50"/>
      <c r="G38" s="50"/>
      <c r="H38" s="50"/>
      <c r="I38" s="50"/>
      <c r="J38" s="50"/>
      <c r="K38" s="50"/>
      <c r="L38" s="50"/>
      <c r="M38" s="50"/>
    </row>
    <row r="39" spans="1:13" x14ac:dyDescent="0.25">
      <c r="B39" s="50"/>
      <c r="C39" s="50"/>
      <c r="D39" s="50"/>
      <c r="E39" s="50"/>
      <c r="F39" s="50"/>
      <c r="G39" s="50"/>
      <c r="H39" s="50"/>
      <c r="I39" s="50"/>
      <c r="J39" s="50"/>
      <c r="K39" s="50"/>
      <c r="L39" s="50"/>
      <c r="M39" s="50"/>
    </row>
    <row r="40" spans="1:13" x14ac:dyDescent="0.25">
      <c r="B40" s="50"/>
      <c r="C40" s="50"/>
      <c r="D40" s="50"/>
      <c r="E40" s="50"/>
      <c r="F40" s="50"/>
      <c r="G40" s="50"/>
      <c r="H40" s="50"/>
      <c r="I40" s="50"/>
      <c r="J40" s="50"/>
      <c r="K40" s="50"/>
      <c r="L40" s="50"/>
      <c r="M40" s="50"/>
    </row>
    <row r="41" spans="1:13" x14ac:dyDescent="0.25">
      <c r="B41" s="50"/>
      <c r="C41" s="50"/>
      <c r="D41" s="50"/>
      <c r="E41" s="50"/>
      <c r="F41" s="50"/>
      <c r="G41" s="50"/>
      <c r="H41" s="50"/>
      <c r="I41" s="50"/>
      <c r="J41" s="50"/>
      <c r="K41" s="50"/>
      <c r="L41" s="50"/>
      <c r="M41" s="50"/>
    </row>
    <row r="42" spans="1:13" x14ac:dyDescent="0.25">
      <c r="B42" s="50"/>
      <c r="C42" s="50"/>
      <c r="D42" s="50"/>
      <c r="E42" s="50"/>
      <c r="F42" s="50"/>
      <c r="G42" s="50"/>
      <c r="H42" s="50"/>
      <c r="I42" s="50"/>
      <c r="J42" s="50"/>
      <c r="K42" s="50"/>
      <c r="L42" s="50"/>
      <c r="M42" s="50"/>
    </row>
    <row r="43" spans="1:13" x14ac:dyDescent="0.25">
      <c r="B43" s="50"/>
      <c r="C43" s="50"/>
      <c r="D43" s="50"/>
      <c r="E43" s="50"/>
      <c r="F43" s="50"/>
      <c r="G43" s="50"/>
      <c r="H43" s="50"/>
      <c r="I43" s="50"/>
      <c r="J43" s="50"/>
      <c r="K43" s="50"/>
      <c r="L43" s="50"/>
      <c r="M43" s="50"/>
    </row>
    <row r="44" spans="1:13" x14ac:dyDescent="0.25">
      <c r="B44" s="50"/>
      <c r="C44" s="50"/>
      <c r="D44" s="50"/>
      <c r="E44" s="50"/>
      <c r="F44" s="50"/>
      <c r="G44" s="50"/>
      <c r="H44" s="50"/>
      <c r="I44" s="50"/>
      <c r="J44" s="50"/>
      <c r="K44" s="50"/>
      <c r="L44" s="50"/>
      <c r="M44" s="50"/>
    </row>
    <row r="45" spans="1:13" x14ac:dyDescent="0.25">
      <c r="B45" s="50"/>
      <c r="C45" s="50"/>
      <c r="D45" s="50"/>
      <c r="E45" s="50"/>
      <c r="F45" s="50"/>
      <c r="G45" s="50"/>
      <c r="H45" s="50"/>
      <c r="I45" s="50"/>
      <c r="J45" s="50"/>
      <c r="K45" s="50"/>
      <c r="L45" s="50"/>
      <c r="M45" s="50"/>
    </row>
    <row r="46" spans="1:13" x14ac:dyDescent="0.25">
      <c r="B46" s="50"/>
      <c r="C46" s="50"/>
      <c r="D46" s="50"/>
      <c r="E46" s="50"/>
      <c r="F46" s="50"/>
      <c r="G46" s="50"/>
      <c r="H46" s="50"/>
      <c r="I46" s="50"/>
      <c r="J46" s="50"/>
      <c r="K46" s="50"/>
      <c r="L46" s="50"/>
      <c r="M46" s="50"/>
    </row>
    <row r="47" spans="1:13" x14ac:dyDescent="0.25">
      <c r="B47" s="50"/>
      <c r="C47" s="50"/>
      <c r="D47" s="50"/>
      <c r="E47" s="50"/>
      <c r="F47" s="50"/>
      <c r="G47" s="50"/>
      <c r="H47" s="50"/>
      <c r="I47" s="50"/>
      <c r="J47" s="50"/>
      <c r="K47" s="50"/>
      <c r="L47" s="50"/>
      <c r="M47" s="50"/>
    </row>
    <row r="48" spans="1:13" x14ac:dyDescent="0.25">
      <c r="B48" s="50"/>
      <c r="C48" s="50"/>
      <c r="D48" s="50"/>
      <c r="E48" s="50"/>
      <c r="F48" s="50"/>
      <c r="G48" s="50"/>
      <c r="H48" s="50"/>
      <c r="I48" s="50"/>
      <c r="J48" s="50"/>
      <c r="K48" s="50"/>
      <c r="L48" s="50"/>
      <c r="M48" s="50"/>
    </row>
    <row r="49" spans="2:13" x14ac:dyDescent="0.25">
      <c r="B49" s="50"/>
      <c r="C49" s="50"/>
      <c r="D49" s="50"/>
      <c r="E49" s="50"/>
      <c r="F49" s="50"/>
      <c r="G49" s="50"/>
      <c r="H49" s="50"/>
      <c r="I49" s="50"/>
      <c r="J49" s="50"/>
      <c r="K49" s="50"/>
      <c r="L49" s="50"/>
      <c r="M49" s="50"/>
    </row>
    <row r="50" spans="2:13" x14ac:dyDescent="0.25">
      <c r="B50" s="50"/>
      <c r="C50" s="50"/>
      <c r="D50" s="50"/>
      <c r="E50" s="50"/>
      <c r="F50" s="50"/>
      <c r="G50" s="50"/>
      <c r="H50" s="50"/>
      <c r="I50" s="50"/>
    </row>
    <row r="51" spans="2:13" x14ac:dyDescent="0.25">
      <c r="B51" s="50"/>
      <c r="C51" s="50"/>
      <c r="D51" s="50"/>
      <c r="E51" s="50"/>
      <c r="F51" s="50"/>
      <c r="G51" s="50"/>
      <c r="H51" s="50"/>
      <c r="I51" s="50"/>
    </row>
    <row r="52" spans="2:13" x14ac:dyDescent="0.25">
      <c r="B52" s="50"/>
      <c r="C52" s="50"/>
      <c r="D52" s="50"/>
      <c r="E52" s="50"/>
      <c r="F52" s="50"/>
      <c r="G52" s="50"/>
      <c r="H52" s="50"/>
      <c r="I52" s="50"/>
    </row>
    <row r="53" spans="2:13" x14ac:dyDescent="0.25">
      <c r="B53" s="50"/>
      <c r="C53" s="50"/>
      <c r="D53" s="50"/>
      <c r="E53" s="50"/>
      <c r="F53" s="50"/>
      <c r="G53" s="50"/>
      <c r="H53" s="50"/>
      <c r="I53" s="50"/>
    </row>
    <row r="54" spans="2:13" x14ac:dyDescent="0.25">
      <c r="B54" s="50"/>
      <c r="C54" s="50"/>
      <c r="D54" s="50"/>
      <c r="E54" s="50"/>
      <c r="F54" s="50"/>
      <c r="G54" s="50"/>
      <c r="H54" s="50"/>
      <c r="I54" s="50"/>
    </row>
    <row r="55" spans="2:13" x14ac:dyDescent="0.25">
      <c r="B55" s="50"/>
      <c r="C55" s="50"/>
      <c r="D55" s="50"/>
      <c r="E55" s="50"/>
      <c r="F55" s="50"/>
      <c r="G55" s="50"/>
      <c r="H55" s="50"/>
      <c r="I55" s="50"/>
    </row>
    <row r="56" spans="2:13" x14ac:dyDescent="0.25">
      <c r="B56" s="50"/>
      <c r="C56" s="50"/>
      <c r="D56" s="50"/>
      <c r="E56" s="50"/>
      <c r="F56" s="50"/>
      <c r="G56" s="50"/>
      <c r="H56" s="50"/>
      <c r="I56" s="50"/>
    </row>
    <row r="57" spans="2:13" x14ac:dyDescent="0.25">
      <c r="B57" s="50"/>
      <c r="C57" s="50"/>
      <c r="D57" s="50"/>
      <c r="E57" s="50"/>
      <c r="F57" s="50"/>
      <c r="G57" s="50"/>
      <c r="H57" s="50"/>
      <c r="I57" s="50"/>
    </row>
    <row r="58" spans="2:13" x14ac:dyDescent="0.25">
      <c r="B58" s="50"/>
      <c r="C58" s="50"/>
      <c r="D58" s="50"/>
      <c r="E58" s="50"/>
      <c r="F58" s="50"/>
      <c r="G58" s="50"/>
      <c r="H58" s="50"/>
      <c r="I58" s="50"/>
    </row>
    <row r="59" spans="2:13" x14ac:dyDescent="0.25">
      <c r="B59" s="50"/>
      <c r="C59" s="50"/>
      <c r="D59" s="50"/>
      <c r="E59" s="50"/>
      <c r="F59" s="50"/>
      <c r="G59" s="50"/>
      <c r="H59" s="50"/>
      <c r="I59" s="50"/>
    </row>
    <row r="60" spans="2:13" x14ac:dyDescent="0.25">
      <c r="B60" s="50"/>
      <c r="C60" s="50"/>
      <c r="D60" s="50"/>
      <c r="E60" s="50"/>
      <c r="F60" s="50"/>
      <c r="G60" s="50"/>
      <c r="H60" s="50"/>
      <c r="I60" s="50"/>
    </row>
    <row r="61" spans="2:13" x14ac:dyDescent="0.25">
      <c r="B61" s="50"/>
      <c r="C61" s="50"/>
      <c r="D61" s="50"/>
      <c r="E61" s="50"/>
      <c r="F61" s="50"/>
      <c r="G61" s="50"/>
      <c r="H61" s="50"/>
      <c r="I61" s="50"/>
    </row>
    <row r="62" spans="2:13" x14ac:dyDescent="0.25">
      <c r="B62" s="50"/>
      <c r="C62" s="50"/>
      <c r="D62" s="50"/>
      <c r="E62" s="50"/>
      <c r="F62" s="50"/>
      <c r="G62" s="50"/>
      <c r="H62" s="50"/>
      <c r="I62" s="50"/>
    </row>
    <row r="63" spans="2:13" x14ac:dyDescent="0.25">
      <c r="B63" s="50"/>
      <c r="C63" s="50"/>
      <c r="D63" s="50"/>
      <c r="E63" s="50"/>
      <c r="F63" s="50"/>
      <c r="G63" s="50"/>
      <c r="H63" s="50"/>
      <c r="I63" s="50"/>
    </row>
    <row r="64" spans="2:13" x14ac:dyDescent="0.25">
      <c r="B64" s="50"/>
      <c r="C64" s="50"/>
      <c r="D64" s="50"/>
      <c r="E64" s="50"/>
      <c r="F64" s="50"/>
      <c r="G64" s="50"/>
      <c r="H64" s="50"/>
      <c r="I64" s="50"/>
    </row>
    <row r="65" spans="2:9" x14ac:dyDescent="0.25">
      <c r="B65" s="50"/>
      <c r="C65" s="50"/>
      <c r="D65" s="50"/>
      <c r="E65" s="50"/>
      <c r="F65" s="50"/>
      <c r="G65" s="50"/>
      <c r="H65" s="50"/>
      <c r="I65" s="50"/>
    </row>
    <row r="66" spans="2:9" x14ac:dyDescent="0.25">
      <c r="B66" s="50"/>
      <c r="C66" s="50"/>
      <c r="D66" s="50"/>
      <c r="E66" s="50"/>
      <c r="F66" s="50"/>
      <c r="G66" s="50"/>
      <c r="H66" s="50"/>
      <c r="I66" s="50"/>
    </row>
  </sheetData>
  <mergeCells count="10">
    <mergeCell ref="D16:E16"/>
    <mergeCell ref="D17:E17"/>
    <mergeCell ref="D18:E18"/>
    <mergeCell ref="D19:E19"/>
    <mergeCell ref="B31:H32"/>
    <mergeCell ref="H1:I1"/>
    <mergeCell ref="B3:H3"/>
    <mergeCell ref="D13:E13"/>
    <mergeCell ref="D14:E14"/>
    <mergeCell ref="D15:E15"/>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62"/>
  <sheetViews>
    <sheetView zoomScaleNormal="100" workbookViewId="0"/>
  </sheetViews>
  <sheetFormatPr defaultColWidth="9.140625" defaultRowHeight="15" x14ac:dyDescent="0.25"/>
  <cols>
    <col min="1" max="1" width="8.7109375" style="28" customWidth="1"/>
    <col min="2" max="2" width="20.28515625" style="28" customWidth="1"/>
    <col min="3" max="5" width="10.85546875" style="28" customWidth="1"/>
    <col min="6" max="6" width="4.85546875" style="28" customWidth="1"/>
    <col min="7" max="9" width="9.42578125" style="28" customWidth="1"/>
    <col min="10" max="10" width="10.7109375" style="28" customWidth="1"/>
    <col min="11" max="16384" width="9.140625" style="28"/>
  </cols>
  <sheetData>
    <row r="1" spans="1:13" ht="15.95" customHeight="1" x14ac:dyDescent="0.25">
      <c r="A1" s="7">
        <v>6</v>
      </c>
      <c r="B1" s="32" t="s">
        <v>12</v>
      </c>
      <c r="C1" s="27"/>
      <c r="D1" s="27"/>
      <c r="E1" s="27"/>
      <c r="F1" s="27"/>
      <c r="G1" s="43"/>
      <c r="H1" s="215" t="s">
        <v>29</v>
      </c>
      <c r="I1" s="216"/>
    </row>
    <row r="2" spans="1:13" ht="15.95" customHeight="1" x14ac:dyDescent="0.25">
      <c r="A2" s="29"/>
      <c r="B2" s="26"/>
      <c r="C2" s="26"/>
      <c r="D2" s="26"/>
      <c r="E2" s="26"/>
      <c r="F2" s="26"/>
      <c r="G2" s="26"/>
      <c r="H2" s="26"/>
      <c r="I2" s="30"/>
    </row>
    <row r="3" spans="1:13" ht="15.95" customHeight="1" x14ac:dyDescent="0.25">
      <c r="A3" s="8" t="s">
        <v>13</v>
      </c>
      <c r="B3" s="24" t="s">
        <v>85</v>
      </c>
      <c r="C3" s="24"/>
      <c r="D3" s="24"/>
      <c r="E3" s="24"/>
      <c r="F3" s="24"/>
      <c r="G3" s="24"/>
      <c r="H3" s="24"/>
      <c r="I3" s="25"/>
      <c r="J3" s="50"/>
      <c r="K3" s="50"/>
      <c r="L3" s="50"/>
      <c r="M3" s="50"/>
    </row>
    <row r="4" spans="1:13" ht="15.95" customHeight="1" x14ac:dyDescent="0.25">
      <c r="A4" s="9">
        <f>INDEX('Point Grid'!B:B,MATCH($A$1,'Point Grid'!A:A,0))</f>
        <v>1.25</v>
      </c>
      <c r="B4" s="24"/>
      <c r="C4" s="24"/>
      <c r="D4" s="24"/>
      <c r="E4" s="24"/>
      <c r="F4" s="24"/>
      <c r="G4" s="24"/>
      <c r="H4" s="24"/>
      <c r="I4" s="25"/>
      <c r="J4" s="50"/>
      <c r="K4" s="50"/>
      <c r="L4" s="50"/>
      <c r="M4" s="50"/>
    </row>
    <row r="5" spans="1:13" ht="15.95" customHeight="1" x14ac:dyDescent="0.25">
      <c r="A5" s="9"/>
      <c r="B5" s="38"/>
      <c r="C5" s="225" t="s">
        <v>86</v>
      </c>
      <c r="D5" s="226"/>
      <c r="E5" s="227"/>
      <c r="F5" s="24"/>
      <c r="G5" s="24"/>
      <c r="H5" s="24"/>
      <c r="I5" s="25"/>
      <c r="J5" s="50"/>
      <c r="K5" s="50"/>
      <c r="L5" s="50"/>
      <c r="M5" s="50"/>
    </row>
    <row r="6" spans="1:13" ht="15.95" customHeight="1" x14ac:dyDescent="0.25">
      <c r="A6" s="41"/>
      <c r="B6" s="38"/>
      <c r="C6" s="145">
        <v>2013</v>
      </c>
      <c r="D6" s="145">
        <v>2014</v>
      </c>
      <c r="E6" s="145">
        <v>2015</v>
      </c>
      <c r="F6" s="38"/>
      <c r="G6" s="38"/>
      <c r="H6" s="38"/>
      <c r="I6" s="25"/>
      <c r="J6" s="50"/>
      <c r="K6" s="50"/>
      <c r="L6" s="50"/>
      <c r="M6" s="50"/>
    </row>
    <row r="7" spans="1:13" ht="15.95" customHeight="1" x14ac:dyDescent="0.25">
      <c r="A7" s="41"/>
      <c r="B7" s="78" t="s">
        <v>87</v>
      </c>
      <c r="C7" s="79">
        <v>4525</v>
      </c>
      <c r="D7" s="79">
        <v>4175</v>
      </c>
      <c r="E7" s="79">
        <v>3875</v>
      </c>
      <c r="F7" s="38"/>
      <c r="G7" s="38"/>
      <c r="H7" s="38"/>
      <c r="I7" s="25"/>
      <c r="J7" s="50"/>
      <c r="K7" s="50"/>
      <c r="L7" s="50"/>
      <c r="M7" s="50"/>
    </row>
    <row r="8" spans="1:13" ht="15.95" customHeight="1" x14ac:dyDescent="0.25">
      <c r="A8" s="41"/>
      <c r="B8" s="78" t="s">
        <v>88</v>
      </c>
      <c r="C8" s="79">
        <v>5220</v>
      </c>
      <c r="D8" s="79">
        <v>6000</v>
      </c>
      <c r="E8" s="79">
        <v>6750</v>
      </c>
      <c r="F8" s="144"/>
      <c r="G8" s="38"/>
      <c r="H8" s="38"/>
      <c r="I8" s="25"/>
      <c r="J8" s="50"/>
      <c r="K8" s="50"/>
      <c r="L8" s="50"/>
      <c r="M8" s="50"/>
    </row>
    <row r="9" spans="1:13" ht="15.95" customHeight="1" x14ac:dyDescent="0.25">
      <c r="A9" s="41"/>
      <c r="B9" s="78" t="s">
        <v>89</v>
      </c>
      <c r="C9" s="79">
        <v>8700</v>
      </c>
      <c r="D9" s="79">
        <v>8000</v>
      </c>
      <c r="E9" s="79">
        <v>7500</v>
      </c>
      <c r="F9" s="144"/>
      <c r="G9" s="38"/>
      <c r="H9" s="38"/>
      <c r="I9" s="25"/>
      <c r="J9" s="50"/>
      <c r="K9" s="50"/>
      <c r="L9" s="50"/>
      <c r="M9" s="50"/>
    </row>
    <row r="10" spans="1:13" ht="15.95" customHeight="1" x14ac:dyDescent="0.25">
      <c r="A10" s="41"/>
      <c r="B10" s="78" t="s">
        <v>90</v>
      </c>
      <c r="C10" s="79">
        <v>3480</v>
      </c>
      <c r="D10" s="79">
        <v>3200</v>
      </c>
      <c r="E10" s="79">
        <v>3000</v>
      </c>
      <c r="F10" s="144"/>
      <c r="G10" s="38"/>
      <c r="H10" s="38"/>
      <c r="I10" s="25"/>
      <c r="J10" s="50"/>
      <c r="K10" s="50"/>
      <c r="L10" s="50"/>
      <c r="M10" s="50"/>
    </row>
    <row r="11" spans="1:13" ht="15.95" customHeight="1" x14ac:dyDescent="0.25">
      <c r="A11" s="41"/>
      <c r="B11" s="78" t="s">
        <v>91</v>
      </c>
      <c r="C11" s="79">
        <v>21925</v>
      </c>
      <c r="D11" s="79">
        <v>21375</v>
      </c>
      <c r="E11" s="79">
        <v>21125</v>
      </c>
      <c r="F11" s="144"/>
      <c r="G11" s="38"/>
      <c r="H11" s="38"/>
      <c r="I11" s="25"/>
      <c r="J11" s="50"/>
      <c r="K11" s="50"/>
      <c r="L11" s="50"/>
      <c r="M11" s="50"/>
    </row>
    <row r="12" spans="1:13" ht="15.95" customHeight="1" x14ac:dyDescent="0.25">
      <c r="A12" s="41"/>
      <c r="B12" s="38"/>
      <c r="C12" s="143"/>
      <c r="D12" s="144"/>
      <c r="E12" s="144"/>
      <c r="F12" s="144"/>
      <c r="G12" s="38"/>
      <c r="H12" s="38"/>
      <c r="I12" s="25"/>
      <c r="J12" s="50"/>
      <c r="K12" s="50"/>
      <c r="L12" s="50"/>
      <c r="M12" s="50"/>
    </row>
    <row r="13" spans="1:13" ht="15.95" customHeight="1" x14ac:dyDescent="0.25">
      <c r="A13" s="41"/>
      <c r="B13" s="38"/>
      <c r="C13" s="225" t="s">
        <v>86</v>
      </c>
      <c r="D13" s="226"/>
      <c r="E13" s="227"/>
      <c r="F13" s="144"/>
      <c r="G13" s="38"/>
      <c r="H13" s="38"/>
      <c r="I13" s="25"/>
      <c r="J13" s="50"/>
      <c r="K13" s="50"/>
      <c r="L13" s="50"/>
      <c r="M13" s="50"/>
    </row>
    <row r="14" spans="1:13" ht="15.95" customHeight="1" x14ac:dyDescent="0.25">
      <c r="A14" s="41"/>
      <c r="B14" s="38"/>
      <c r="C14" s="145">
        <v>2013</v>
      </c>
      <c r="D14" s="145">
        <v>2014</v>
      </c>
      <c r="E14" s="145">
        <v>2015</v>
      </c>
      <c r="F14" s="144"/>
      <c r="G14" s="38"/>
      <c r="H14" s="38"/>
      <c r="I14" s="25"/>
      <c r="J14" s="50"/>
      <c r="K14" s="50"/>
      <c r="L14" s="50"/>
      <c r="M14" s="50"/>
    </row>
    <row r="15" spans="1:13" ht="15.95" customHeight="1" x14ac:dyDescent="0.25">
      <c r="A15" s="41"/>
      <c r="B15" s="78" t="s">
        <v>92</v>
      </c>
      <c r="C15" s="79">
        <v>87000</v>
      </c>
      <c r="D15" s="79">
        <v>80000</v>
      </c>
      <c r="E15" s="79">
        <v>75000</v>
      </c>
      <c r="F15" s="144"/>
      <c r="G15" s="38"/>
      <c r="H15" s="38"/>
      <c r="I15" s="25"/>
      <c r="J15" s="50"/>
      <c r="K15" s="50"/>
      <c r="L15" s="50"/>
      <c r="M15" s="50"/>
    </row>
    <row r="16" spans="1:13" ht="15.95" customHeight="1" x14ac:dyDescent="0.25">
      <c r="A16" s="41"/>
      <c r="B16" s="78" t="s">
        <v>93</v>
      </c>
      <c r="C16" s="79">
        <v>90500</v>
      </c>
      <c r="D16" s="79">
        <v>83500</v>
      </c>
      <c r="E16" s="79">
        <v>77500</v>
      </c>
      <c r="F16" s="38"/>
      <c r="G16" s="38"/>
      <c r="H16" s="38"/>
      <c r="I16" s="25"/>
      <c r="J16" s="50"/>
      <c r="K16" s="50"/>
      <c r="L16" s="50"/>
      <c r="M16" s="50"/>
    </row>
    <row r="17" spans="1:13" ht="15.95" customHeight="1" x14ac:dyDescent="0.25">
      <c r="A17" s="41"/>
      <c r="B17" s="38"/>
      <c r="C17" s="143"/>
      <c r="D17" s="143"/>
      <c r="E17" s="143"/>
      <c r="F17" s="38"/>
      <c r="G17" s="38"/>
      <c r="H17" s="38"/>
      <c r="I17" s="25"/>
      <c r="J17" s="50"/>
      <c r="K17" s="50"/>
      <c r="L17" s="50"/>
      <c r="M17" s="50"/>
    </row>
    <row r="18" spans="1:13" ht="15.95" customHeight="1" x14ac:dyDescent="0.25">
      <c r="A18" s="41"/>
      <c r="B18" s="214" t="s">
        <v>94</v>
      </c>
      <c r="C18" s="214"/>
      <c r="D18" s="214"/>
      <c r="E18" s="214"/>
      <c r="F18" s="214"/>
      <c r="G18" s="214"/>
      <c r="H18" s="214"/>
      <c r="I18" s="25"/>
      <c r="J18" s="50"/>
      <c r="K18" s="50"/>
      <c r="L18" s="50"/>
      <c r="M18" s="50"/>
    </row>
    <row r="19" spans="1:13" ht="15.95" customHeight="1" x14ac:dyDescent="0.25">
      <c r="A19" s="41"/>
      <c r="B19" s="35"/>
      <c r="C19" s="35"/>
      <c r="D19" s="35"/>
      <c r="E19" s="35"/>
      <c r="F19" s="35"/>
      <c r="G19" s="35"/>
      <c r="H19" s="35"/>
      <c r="I19" s="25"/>
      <c r="J19" s="50"/>
      <c r="K19" s="50"/>
      <c r="L19" s="50"/>
      <c r="M19" s="50"/>
    </row>
    <row r="20" spans="1:13" ht="15.95" customHeight="1" x14ac:dyDescent="0.25">
      <c r="A20" s="41"/>
      <c r="B20" s="228" t="s">
        <v>95</v>
      </c>
      <c r="C20" s="229" t="s">
        <v>96</v>
      </c>
      <c r="D20" s="230"/>
      <c r="E20" s="230"/>
      <c r="F20" s="228" t="s">
        <v>98</v>
      </c>
      <c r="G20" s="233">
        <v>0.25600000000000001</v>
      </c>
      <c r="H20" s="38"/>
      <c r="I20" s="25"/>
      <c r="J20" s="50"/>
      <c r="K20" s="50"/>
      <c r="L20" s="50"/>
      <c r="M20" s="50"/>
    </row>
    <row r="21" spans="1:13" ht="15.95" customHeight="1" x14ac:dyDescent="0.25">
      <c r="A21" s="41"/>
      <c r="B21" s="228"/>
      <c r="C21" s="231" t="s">
        <v>97</v>
      </c>
      <c r="D21" s="232"/>
      <c r="E21" s="232"/>
      <c r="F21" s="228"/>
      <c r="G21" s="233"/>
      <c r="H21" s="38"/>
      <c r="I21" s="25"/>
      <c r="J21" s="50"/>
      <c r="K21" s="50"/>
      <c r="L21" s="50"/>
      <c r="M21" s="50"/>
    </row>
    <row r="22" spans="1:13" ht="15.95" customHeight="1" x14ac:dyDescent="0.25">
      <c r="A22" s="41"/>
      <c r="B22" s="57"/>
      <c r="C22" s="44"/>
      <c r="D22" s="58"/>
      <c r="E22" s="59"/>
      <c r="F22" s="59"/>
      <c r="G22" s="59"/>
      <c r="H22" s="59"/>
      <c r="I22" s="25"/>
      <c r="J22" s="50"/>
      <c r="K22" s="50"/>
      <c r="L22" s="50"/>
      <c r="M22" s="50"/>
    </row>
    <row r="23" spans="1:13" ht="15.95" customHeight="1" x14ac:dyDescent="0.25">
      <c r="A23" s="31" t="s">
        <v>2</v>
      </c>
      <c r="B23" s="222" t="s">
        <v>99</v>
      </c>
      <c r="C23" s="222"/>
      <c r="D23" s="222"/>
      <c r="E23" s="222"/>
      <c r="F23" s="222"/>
      <c r="G23" s="222"/>
      <c r="H23" s="222"/>
      <c r="I23" s="25"/>
      <c r="J23" s="50"/>
      <c r="K23" s="50"/>
      <c r="L23" s="50"/>
      <c r="M23" s="50"/>
    </row>
    <row r="24" spans="1:13" ht="15.75" thickBot="1" x14ac:dyDescent="0.3">
      <c r="A24" s="9">
        <f>INDEX('Point Grid'!$C$8:$I$34,MATCH($A$1,'Point Grid'!$A$8:$A$34,0),MATCH(A23,'Point Grid'!$C$7:$I$7,0))</f>
        <v>0.75</v>
      </c>
      <c r="B24" s="222"/>
      <c r="C24" s="222"/>
      <c r="D24" s="222"/>
      <c r="E24" s="222"/>
      <c r="F24" s="222"/>
      <c r="G24" s="222"/>
      <c r="H24" s="222"/>
      <c r="I24" s="25"/>
      <c r="J24" s="50"/>
      <c r="K24" s="50"/>
      <c r="L24" s="50"/>
      <c r="M24" s="50"/>
    </row>
    <row r="25" spans="1:13" ht="15.75" thickBot="1" x14ac:dyDescent="0.3">
      <c r="A25" s="5"/>
      <c r="B25" s="38"/>
      <c r="C25" s="36"/>
      <c r="D25" s="36"/>
      <c r="E25" s="36"/>
      <c r="F25" s="36"/>
      <c r="G25" s="45"/>
      <c r="H25" s="45"/>
      <c r="I25" s="25"/>
      <c r="J25" s="50"/>
      <c r="K25" s="50"/>
      <c r="L25" s="50"/>
      <c r="M25" s="50"/>
    </row>
    <row r="26" spans="1:13" x14ac:dyDescent="0.25">
      <c r="A26" s="41"/>
      <c r="B26" s="54"/>
      <c r="C26" s="49"/>
      <c r="D26" s="49"/>
      <c r="E26" s="49"/>
      <c r="F26" s="60"/>
      <c r="G26" s="46"/>
      <c r="H26" s="36"/>
      <c r="I26" s="25"/>
      <c r="J26" s="50"/>
      <c r="K26" s="50"/>
      <c r="L26" s="50"/>
      <c r="M26" s="50"/>
    </row>
    <row r="27" spans="1:13" x14ac:dyDescent="0.25">
      <c r="A27" s="31" t="s">
        <v>3</v>
      </c>
      <c r="B27" s="220" t="s">
        <v>100</v>
      </c>
      <c r="C27" s="220"/>
      <c r="D27" s="220"/>
      <c r="E27" s="220"/>
      <c r="F27" s="220"/>
      <c r="G27" s="220"/>
      <c r="H27" s="220"/>
      <c r="I27" s="25"/>
      <c r="J27" s="50"/>
      <c r="K27" s="50"/>
      <c r="L27" s="50"/>
      <c r="M27" s="50"/>
    </row>
    <row r="28" spans="1:13" ht="15.75" thickBot="1" x14ac:dyDescent="0.3">
      <c r="A28" s="9">
        <f>INDEX('Point Grid'!$C$8:$I$34,MATCH($A$1,'Point Grid'!$A$8:$A$34,0),MATCH(A27,'Point Grid'!$C$7:$I$7,0))</f>
        <v>0.5</v>
      </c>
      <c r="B28" s="220"/>
      <c r="C28" s="220"/>
      <c r="D28" s="220"/>
      <c r="E28" s="220"/>
      <c r="F28" s="220"/>
      <c r="G28" s="220"/>
      <c r="H28" s="220"/>
      <c r="I28" s="25"/>
      <c r="J28" s="50"/>
      <c r="K28" s="50"/>
      <c r="L28" s="50"/>
      <c r="M28" s="50"/>
    </row>
    <row r="29" spans="1:13" ht="15.75" thickBot="1" x14ac:dyDescent="0.3">
      <c r="A29" s="5"/>
      <c r="B29" s="38"/>
      <c r="C29" s="61"/>
      <c r="D29" s="62"/>
      <c r="E29" s="63"/>
      <c r="F29" s="61"/>
      <c r="G29" s="47"/>
      <c r="H29" s="47"/>
      <c r="I29" s="25"/>
      <c r="J29" s="50"/>
      <c r="K29" s="50"/>
      <c r="L29" s="50"/>
      <c r="M29" s="50"/>
    </row>
    <row r="30" spans="1:13" ht="15.75" thickBot="1" x14ac:dyDescent="0.3">
      <c r="A30" s="23"/>
      <c r="B30" s="48"/>
      <c r="C30" s="64"/>
      <c r="D30" s="64"/>
      <c r="E30" s="65"/>
      <c r="F30" s="64"/>
      <c r="G30" s="66"/>
      <c r="H30" s="66"/>
      <c r="I30" s="56"/>
      <c r="J30" s="50"/>
      <c r="K30" s="50"/>
      <c r="L30" s="50"/>
      <c r="M30" s="50"/>
    </row>
    <row r="31" spans="1:13" x14ac:dyDescent="0.25">
      <c r="B31" s="50"/>
      <c r="C31" s="50"/>
      <c r="D31" s="50"/>
      <c r="E31" s="50"/>
      <c r="F31" s="50"/>
      <c r="G31" s="50"/>
      <c r="H31" s="50"/>
      <c r="I31" s="50"/>
      <c r="J31" s="50"/>
      <c r="K31" s="50"/>
      <c r="L31" s="50"/>
      <c r="M31" s="50"/>
    </row>
    <row r="32" spans="1:13" x14ac:dyDescent="0.25">
      <c r="B32" s="50"/>
      <c r="C32" s="50"/>
      <c r="D32" s="50"/>
      <c r="E32" s="50"/>
      <c r="F32" s="50"/>
      <c r="G32" s="50"/>
      <c r="H32" s="50"/>
      <c r="I32" s="50"/>
      <c r="J32" s="50"/>
      <c r="K32" s="50"/>
      <c r="L32" s="50"/>
      <c r="M32" s="50"/>
    </row>
    <row r="33" spans="2:13" x14ac:dyDescent="0.25">
      <c r="B33" s="50"/>
      <c r="C33" s="50"/>
      <c r="D33" s="50"/>
      <c r="E33" s="50"/>
      <c r="F33" s="50"/>
      <c r="G33" s="50"/>
      <c r="H33" s="50"/>
      <c r="I33" s="50"/>
      <c r="J33" s="50"/>
      <c r="K33" s="50"/>
      <c r="L33" s="50"/>
      <c r="M33" s="50"/>
    </row>
    <row r="34" spans="2:13" x14ac:dyDescent="0.25">
      <c r="B34" s="50"/>
      <c r="C34" s="50"/>
      <c r="D34" s="50"/>
      <c r="E34" s="50"/>
      <c r="F34" s="50"/>
      <c r="G34" s="50"/>
      <c r="H34" s="50"/>
      <c r="I34" s="50"/>
      <c r="J34" s="50"/>
      <c r="K34" s="50"/>
      <c r="L34" s="50"/>
      <c r="M34" s="50"/>
    </row>
    <row r="35" spans="2:13" x14ac:dyDescent="0.25">
      <c r="B35" s="50"/>
      <c r="C35" s="50"/>
      <c r="D35" s="50"/>
      <c r="E35" s="50"/>
      <c r="F35" s="50"/>
      <c r="G35" s="50"/>
      <c r="H35" s="50"/>
      <c r="I35" s="50"/>
      <c r="J35" s="50"/>
      <c r="K35" s="50"/>
      <c r="L35" s="50"/>
      <c r="M35" s="50"/>
    </row>
    <row r="36" spans="2:13" x14ac:dyDescent="0.25">
      <c r="B36" s="50"/>
      <c r="C36" s="50"/>
      <c r="D36" s="50"/>
      <c r="E36" s="50"/>
      <c r="F36" s="50"/>
      <c r="G36" s="50"/>
      <c r="H36" s="50"/>
      <c r="I36" s="50"/>
      <c r="J36" s="50"/>
      <c r="K36" s="50"/>
      <c r="L36" s="50"/>
      <c r="M36" s="50"/>
    </row>
    <row r="37" spans="2:13" x14ac:dyDescent="0.25">
      <c r="B37" s="50"/>
      <c r="C37" s="50"/>
      <c r="D37" s="50"/>
      <c r="E37" s="50"/>
      <c r="F37" s="50"/>
      <c r="G37" s="50"/>
      <c r="H37" s="50"/>
      <c r="I37" s="50"/>
      <c r="J37" s="50"/>
      <c r="K37" s="50"/>
      <c r="L37" s="50"/>
      <c r="M37" s="50"/>
    </row>
    <row r="38" spans="2:13" x14ac:dyDescent="0.25">
      <c r="B38" s="50"/>
      <c r="C38" s="50"/>
      <c r="D38" s="50"/>
      <c r="E38" s="50"/>
      <c r="F38" s="50"/>
      <c r="G38" s="50"/>
      <c r="H38" s="50"/>
      <c r="I38" s="50"/>
      <c r="J38" s="50"/>
      <c r="K38" s="50"/>
      <c r="L38" s="50"/>
      <c r="M38" s="50"/>
    </row>
    <row r="39" spans="2:13" x14ac:dyDescent="0.25">
      <c r="B39" s="50"/>
      <c r="C39" s="50"/>
      <c r="D39" s="50"/>
      <c r="E39" s="50"/>
      <c r="F39" s="50"/>
      <c r="G39" s="50"/>
      <c r="H39" s="50"/>
      <c r="I39" s="50"/>
      <c r="J39" s="50"/>
      <c r="K39" s="50"/>
      <c r="L39" s="50"/>
      <c r="M39" s="50"/>
    </row>
    <row r="40" spans="2:13" x14ac:dyDescent="0.25">
      <c r="B40" s="50"/>
      <c r="C40" s="50"/>
      <c r="D40" s="50"/>
      <c r="E40" s="50"/>
      <c r="F40" s="50"/>
      <c r="G40" s="50"/>
      <c r="H40" s="50"/>
      <c r="I40" s="50"/>
      <c r="J40" s="50"/>
      <c r="K40" s="50"/>
      <c r="L40" s="50"/>
      <c r="M40" s="50"/>
    </row>
    <row r="41" spans="2:13" x14ac:dyDescent="0.25">
      <c r="B41" s="50"/>
      <c r="C41" s="50"/>
      <c r="D41" s="50"/>
      <c r="E41" s="50"/>
      <c r="F41" s="50"/>
      <c r="G41" s="50"/>
      <c r="H41" s="50"/>
      <c r="I41" s="50"/>
      <c r="J41" s="50"/>
      <c r="K41" s="50"/>
      <c r="L41" s="50"/>
      <c r="M41" s="50"/>
    </row>
    <row r="42" spans="2:13" x14ac:dyDescent="0.25">
      <c r="B42" s="50"/>
      <c r="C42" s="50"/>
      <c r="D42" s="50"/>
      <c r="E42" s="50"/>
      <c r="F42" s="50"/>
      <c r="G42" s="50"/>
      <c r="H42" s="50"/>
      <c r="I42" s="50"/>
      <c r="J42" s="50"/>
      <c r="K42" s="50"/>
      <c r="L42" s="50"/>
      <c r="M42" s="50"/>
    </row>
    <row r="43" spans="2:13" x14ac:dyDescent="0.25">
      <c r="B43" s="50"/>
      <c r="C43" s="50"/>
      <c r="D43" s="50"/>
      <c r="E43" s="50"/>
      <c r="F43" s="50"/>
      <c r="G43" s="50"/>
      <c r="H43" s="50"/>
      <c r="I43" s="50"/>
      <c r="J43" s="50"/>
      <c r="K43" s="50"/>
      <c r="L43" s="50"/>
      <c r="M43" s="50"/>
    </row>
    <row r="44" spans="2:13" x14ac:dyDescent="0.25">
      <c r="B44" s="50"/>
      <c r="C44" s="50"/>
      <c r="D44" s="50"/>
      <c r="E44" s="50"/>
      <c r="F44" s="50"/>
      <c r="G44" s="50"/>
      <c r="H44" s="50"/>
      <c r="I44" s="50"/>
      <c r="J44" s="50"/>
      <c r="K44" s="50"/>
      <c r="L44" s="50"/>
      <c r="M44" s="50"/>
    </row>
    <row r="45" spans="2:13" x14ac:dyDescent="0.25">
      <c r="B45" s="50"/>
      <c r="C45" s="50"/>
      <c r="D45" s="50"/>
      <c r="E45" s="50"/>
      <c r="F45" s="50"/>
      <c r="G45" s="50"/>
      <c r="H45" s="50"/>
      <c r="I45" s="50"/>
      <c r="J45" s="50"/>
      <c r="K45" s="50"/>
      <c r="L45" s="50"/>
      <c r="M45" s="50"/>
    </row>
    <row r="46" spans="2:13" x14ac:dyDescent="0.25">
      <c r="B46" s="50"/>
      <c r="C46" s="50"/>
      <c r="D46" s="50"/>
      <c r="E46" s="50"/>
      <c r="F46" s="50"/>
      <c r="G46" s="50"/>
      <c r="H46" s="50"/>
      <c r="I46" s="50"/>
    </row>
    <row r="47" spans="2:13" x14ac:dyDescent="0.25">
      <c r="B47" s="50"/>
      <c r="C47" s="50"/>
      <c r="D47" s="50"/>
      <c r="E47" s="50"/>
      <c r="F47" s="50"/>
      <c r="G47" s="50"/>
      <c r="H47" s="50"/>
      <c r="I47" s="50"/>
    </row>
    <row r="48" spans="2:13" x14ac:dyDescent="0.25">
      <c r="B48" s="50"/>
      <c r="C48" s="50"/>
      <c r="D48" s="50"/>
      <c r="E48" s="50"/>
      <c r="F48" s="50"/>
      <c r="G48" s="50"/>
      <c r="H48" s="50"/>
      <c r="I48" s="50"/>
    </row>
    <row r="49" spans="2:9" x14ac:dyDescent="0.25">
      <c r="B49" s="50"/>
      <c r="C49" s="50"/>
      <c r="D49" s="50"/>
      <c r="E49" s="50"/>
      <c r="F49" s="50"/>
      <c r="G49" s="50"/>
      <c r="H49" s="50"/>
      <c r="I49" s="50"/>
    </row>
    <row r="50" spans="2:9" x14ac:dyDescent="0.25">
      <c r="B50" s="50"/>
      <c r="C50" s="50"/>
      <c r="D50" s="50"/>
      <c r="E50" s="50"/>
      <c r="F50" s="50"/>
      <c r="G50" s="50"/>
      <c r="H50" s="50"/>
      <c r="I50" s="50"/>
    </row>
    <row r="51" spans="2:9" x14ac:dyDescent="0.25">
      <c r="B51" s="50"/>
      <c r="C51" s="50"/>
      <c r="D51" s="50"/>
      <c r="E51" s="50"/>
      <c r="F51" s="50"/>
      <c r="G51" s="50"/>
      <c r="H51" s="50"/>
      <c r="I51" s="50"/>
    </row>
    <row r="52" spans="2:9" x14ac:dyDescent="0.25">
      <c r="B52" s="50"/>
      <c r="C52" s="50"/>
      <c r="D52" s="50"/>
      <c r="E52" s="50"/>
      <c r="F52" s="50"/>
      <c r="G52" s="50"/>
      <c r="H52" s="50"/>
      <c r="I52" s="50"/>
    </row>
    <row r="53" spans="2:9" x14ac:dyDescent="0.25">
      <c r="B53" s="50"/>
      <c r="C53" s="50"/>
      <c r="D53" s="50"/>
      <c r="E53" s="50"/>
      <c r="F53" s="50"/>
      <c r="G53" s="50"/>
      <c r="H53" s="50"/>
      <c r="I53" s="50"/>
    </row>
    <row r="54" spans="2:9" x14ac:dyDescent="0.25">
      <c r="B54" s="50"/>
      <c r="C54" s="50"/>
      <c r="D54" s="50"/>
      <c r="E54" s="50"/>
      <c r="F54" s="50"/>
      <c r="G54" s="50"/>
      <c r="H54" s="50"/>
      <c r="I54" s="50"/>
    </row>
    <row r="55" spans="2:9" x14ac:dyDescent="0.25">
      <c r="B55" s="50"/>
      <c r="C55" s="50"/>
      <c r="D55" s="50"/>
      <c r="E55" s="50"/>
      <c r="F55" s="50"/>
      <c r="G55" s="50"/>
      <c r="H55" s="50"/>
      <c r="I55" s="50"/>
    </row>
    <row r="56" spans="2:9" x14ac:dyDescent="0.25">
      <c r="B56" s="50"/>
      <c r="C56" s="50"/>
      <c r="D56" s="50"/>
      <c r="E56" s="50"/>
      <c r="F56" s="50"/>
      <c r="G56" s="50"/>
      <c r="H56" s="50"/>
      <c r="I56" s="50"/>
    </row>
    <row r="57" spans="2:9" x14ac:dyDescent="0.25">
      <c r="B57" s="50"/>
      <c r="C57" s="50"/>
      <c r="D57" s="50"/>
      <c r="E57" s="50"/>
      <c r="F57" s="50"/>
      <c r="G57" s="50"/>
      <c r="H57" s="50"/>
      <c r="I57" s="50"/>
    </row>
    <row r="58" spans="2:9" x14ac:dyDescent="0.25">
      <c r="B58" s="50"/>
      <c r="C58" s="50"/>
      <c r="D58" s="50"/>
      <c r="E58" s="50"/>
      <c r="F58" s="50"/>
      <c r="G58" s="50"/>
      <c r="H58" s="50"/>
      <c r="I58" s="50"/>
    </row>
    <row r="59" spans="2:9" x14ac:dyDescent="0.25">
      <c r="B59" s="50"/>
      <c r="C59" s="50"/>
      <c r="D59" s="50"/>
      <c r="E59" s="50"/>
      <c r="F59" s="50"/>
      <c r="G59" s="50"/>
      <c r="H59" s="50"/>
      <c r="I59" s="50"/>
    </row>
    <row r="60" spans="2:9" x14ac:dyDescent="0.25">
      <c r="B60" s="50"/>
      <c r="C60" s="50"/>
      <c r="D60" s="50"/>
      <c r="E60" s="50"/>
      <c r="F60" s="50"/>
      <c r="G60" s="50"/>
      <c r="H60" s="50"/>
      <c r="I60" s="50"/>
    </row>
    <row r="61" spans="2:9" x14ac:dyDescent="0.25">
      <c r="B61" s="50"/>
      <c r="C61" s="50"/>
      <c r="D61" s="50"/>
      <c r="E61" s="50"/>
      <c r="F61" s="50"/>
      <c r="G61" s="50"/>
      <c r="H61" s="50"/>
      <c r="I61" s="50"/>
    </row>
    <row r="62" spans="2:9" x14ac:dyDescent="0.25">
      <c r="B62" s="50"/>
      <c r="C62" s="50"/>
      <c r="D62" s="50"/>
      <c r="E62" s="50"/>
      <c r="F62" s="50"/>
      <c r="G62" s="50"/>
      <c r="H62" s="50"/>
      <c r="I62" s="50"/>
    </row>
  </sheetData>
  <mergeCells count="11">
    <mergeCell ref="B27:H28"/>
    <mergeCell ref="H1:I1"/>
    <mergeCell ref="B23:H24"/>
    <mergeCell ref="B18:H18"/>
    <mergeCell ref="C5:E5"/>
    <mergeCell ref="C13:E13"/>
    <mergeCell ref="B20:B21"/>
    <mergeCell ref="C20:E20"/>
    <mergeCell ref="C21:E21"/>
    <mergeCell ref="F20:F21"/>
    <mergeCell ref="G20:G21"/>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60"/>
  <sheetViews>
    <sheetView zoomScaleNormal="100" workbookViewId="0"/>
  </sheetViews>
  <sheetFormatPr defaultColWidth="9.140625" defaultRowHeight="15" x14ac:dyDescent="0.25"/>
  <cols>
    <col min="1" max="1" width="8.7109375" style="28" customWidth="1"/>
    <col min="2" max="2" width="29.85546875" style="28" customWidth="1"/>
    <col min="3" max="5" width="10.85546875" style="28" customWidth="1"/>
    <col min="6" max="9" width="9.42578125" style="28" customWidth="1"/>
    <col min="10" max="10" width="10.7109375" style="28" customWidth="1"/>
    <col min="11" max="16384" width="9.140625" style="28"/>
  </cols>
  <sheetData>
    <row r="1" spans="1:13" x14ac:dyDescent="0.25">
      <c r="A1" s="7">
        <v>7</v>
      </c>
      <c r="B1" s="32" t="s">
        <v>12</v>
      </c>
      <c r="C1" s="27"/>
      <c r="D1" s="27"/>
      <c r="E1" s="27"/>
      <c r="F1" s="27"/>
      <c r="G1" s="43"/>
      <c r="H1" s="215" t="s">
        <v>29</v>
      </c>
      <c r="I1" s="216"/>
    </row>
    <row r="2" spans="1:13" x14ac:dyDescent="0.25">
      <c r="A2" s="29"/>
      <c r="B2" s="26"/>
      <c r="C2" s="26"/>
      <c r="D2" s="26"/>
      <c r="E2" s="26"/>
      <c r="F2" s="26"/>
      <c r="G2" s="26"/>
      <c r="H2" s="26"/>
      <c r="I2" s="30"/>
    </row>
    <row r="3" spans="1:13" x14ac:dyDescent="0.25">
      <c r="A3" s="8" t="s">
        <v>13</v>
      </c>
      <c r="B3" s="24" t="s">
        <v>101</v>
      </c>
      <c r="C3" s="24"/>
      <c r="D3" s="24"/>
      <c r="E3" s="24"/>
      <c r="F3" s="24"/>
      <c r="G3" s="24"/>
      <c r="H3" s="24"/>
      <c r="I3" s="25"/>
      <c r="J3" s="50"/>
      <c r="K3" s="50"/>
      <c r="L3" s="50"/>
      <c r="M3" s="50"/>
    </row>
    <row r="4" spans="1:13" x14ac:dyDescent="0.25">
      <c r="A4" s="9">
        <f>INDEX('Point Grid'!B:B,MATCH($A$1,'Point Grid'!A:A,0))</f>
        <v>1.75</v>
      </c>
      <c r="B4" s="24"/>
      <c r="C4" s="24"/>
      <c r="D4" s="24"/>
      <c r="E4" s="24"/>
      <c r="F4" s="24"/>
      <c r="G4" s="24"/>
      <c r="H4" s="24"/>
      <c r="I4" s="25"/>
      <c r="J4" s="50"/>
      <c r="K4" s="50"/>
      <c r="L4" s="50"/>
      <c r="M4" s="50"/>
    </row>
    <row r="5" spans="1:13" x14ac:dyDescent="0.25">
      <c r="A5" s="41"/>
      <c r="B5" s="38" t="s">
        <v>102</v>
      </c>
      <c r="C5" s="88"/>
      <c r="D5" s="36"/>
      <c r="E5" s="36"/>
      <c r="F5" s="38"/>
      <c r="G5" s="38"/>
      <c r="H5" s="38"/>
      <c r="I5" s="25"/>
      <c r="J5" s="50"/>
      <c r="K5" s="50"/>
      <c r="L5" s="50"/>
      <c r="M5" s="50"/>
    </row>
    <row r="6" spans="1:13" x14ac:dyDescent="0.25">
      <c r="A6" s="41"/>
      <c r="B6" s="38"/>
      <c r="C6" s="89"/>
      <c r="D6" s="47"/>
      <c r="E6" s="36"/>
      <c r="F6" s="38"/>
      <c r="G6" s="38"/>
      <c r="H6" s="38"/>
      <c r="I6" s="25"/>
      <c r="J6" s="50"/>
      <c r="K6" s="50"/>
      <c r="L6" s="50"/>
      <c r="M6" s="50"/>
    </row>
    <row r="7" spans="1:13" x14ac:dyDescent="0.25">
      <c r="A7" s="41"/>
      <c r="B7" s="78" t="s">
        <v>103</v>
      </c>
      <c r="C7" s="146">
        <v>50000</v>
      </c>
      <c r="D7" s="47"/>
      <c r="E7" s="36"/>
      <c r="F7" s="38"/>
      <c r="G7" s="38"/>
      <c r="H7" s="38"/>
      <c r="I7" s="25"/>
      <c r="J7" s="50"/>
      <c r="K7" s="50"/>
      <c r="L7" s="50"/>
      <c r="M7" s="50"/>
    </row>
    <row r="8" spans="1:13" x14ac:dyDescent="0.25">
      <c r="A8" s="41"/>
      <c r="B8" s="78" t="s">
        <v>104</v>
      </c>
      <c r="C8" s="146">
        <v>600000</v>
      </c>
      <c r="D8" s="90"/>
      <c r="E8" s="36"/>
      <c r="F8" s="38"/>
      <c r="G8" s="38"/>
      <c r="H8" s="38"/>
      <c r="I8" s="25"/>
      <c r="J8" s="50"/>
      <c r="K8" s="50"/>
      <c r="L8" s="50"/>
      <c r="M8" s="50"/>
    </row>
    <row r="9" spans="1:13" x14ac:dyDescent="0.25">
      <c r="A9" s="41"/>
      <c r="B9" s="78" t="s">
        <v>105</v>
      </c>
      <c r="C9" s="147">
        <v>2000</v>
      </c>
      <c r="D9" s="90"/>
      <c r="E9" s="36"/>
      <c r="F9" s="38"/>
      <c r="G9" s="38"/>
      <c r="H9" s="38"/>
      <c r="I9" s="25"/>
      <c r="J9" s="50"/>
      <c r="K9" s="50"/>
      <c r="L9" s="50"/>
      <c r="M9" s="50"/>
    </row>
    <row r="10" spans="1:13" x14ac:dyDescent="0.25">
      <c r="A10" s="41"/>
      <c r="B10" s="78" t="s">
        <v>106</v>
      </c>
      <c r="C10" s="146">
        <v>500</v>
      </c>
      <c r="D10" s="90"/>
      <c r="E10" s="36"/>
      <c r="F10" s="38"/>
      <c r="G10" s="38"/>
      <c r="H10" s="38"/>
      <c r="I10" s="25"/>
      <c r="J10" s="50"/>
      <c r="K10" s="50"/>
      <c r="L10" s="50"/>
      <c r="M10" s="50"/>
    </row>
    <row r="11" spans="1:13" x14ac:dyDescent="0.25">
      <c r="A11" s="41"/>
      <c r="B11" s="38"/>
      <c r="C11" s="89"/>
      <c r="D11" s="90"/>
      <c r="E11" s="36"/>
      <c r="F11" s="38"/>
      <c r="G11" s="38"/>
      <c r="H11" s="38"/>
      <c r="I11" s="25"/>
      <c r="J11" s="50"/>
      <c r="K11" s="50"/>
      <c r="L11" s="50"/>
      <c r="M11" s="50"/>
    </row>
    <row r="12" spans="1:13" x14ac:dyDescent="0.25">
      <c r="A12" s="41"/>
      <c r="B12" s="38" t="s">
        <v>109</v>
      </c>
      <c r="C12" s="89"/>
      <c r="D12" s="90"/>
      <c r="E12" s="36"/>
      <c r="F12" s="38"/>
      <c r="G12" s="38"/>
      <c r="H12" s="38"/>
      <c r="I12" s="25"/>
      <c r="J12" s="50"/>
      <c r="K12" s="50"/>
      <c r="L12" s="50"/>
      <c r="M12" s="50"/>
    </row>
    <row r="13" spans="1:13" x14ac:dyDescent="0.25">
      <c r="A13" s="41"/>
      <c r="B13" s="38"/>
      <c r="C13" s="89"/>
      <c r="D13" s="90"/>
      <c r="E13" s="36"/>
      <c r="F13" s="38"/>
      <c r="G13" s="38"/>
      <c r="H13" s="38"/>
      <c r="I13" s="25"/>
      <c r="J13" s="50"/>
      <c r="K13" s="50"/>
      <c r="L13" s="50"/>
      <c r="M13" s="50"/>
    </row>
    <row r="14" spans="1:13" x14ac:dyDescent="0.25">
      <c r="A14" s="41"/>
      <c r="B14" s="78" t="s">
        <v>103</v>
      </c>
      <c r="C14" s="146">
        <v>50000</v>
      </c>
      <c r="D14" s="90"/>
      <c r="E14" s="36"/>
      <c r="F14" s="38"/>
      <c r="G14" s="38"/>
      <c r="H14" s="38"/>
      <c r="I14" s="25"/>
      <c r="J14" s="50"/>
      <c r="K14" s="50"/>
      <c r="L14" s="50"/>
      <c r="M14" s="50"/>
    </row>
    <row r="15" spans="1:13" x14ac:dyDescent="0.25">
      <c r="A15" s="41"/>
      <c r="B15" s="78" t="s">
        <v>104</v>
      </c>
      <c r="C15" s="146">
        <v>600000</v>
      </c>
      <c r="D15" s="36"/>
      <c r="E15" s="36"/>
      <c r="F15" s="38"/>
      <c r="G15" s="38"/>
      <c r="H15" s="38"/>
      <c r="I15" s="25"/>
      <c r="J15" s="50"/>
      <c r="K15" s="50"/>
      <c r="L15" s="50"/>
      <c r="M15" s="50"/>
    </row>
    <row r="16" spans="1:13" x14ac:dyDescent="0.25">
      <c r="A16" s="41"/>
      <c r="B16" s="148" t="s">
        <v>107</v>
      </c>
      <c r="C16" s="146">
        <v>900000</v>
      </c>
      <c r="D16" s="77"/>
      <c r="E16" s="36"/>
      <c r="F16" s="38"/>
      <c r="G16" s="38"/>
      <c r="H16" s="38"/>
      <c r="I16" s="25"/>
      <c r="J16" s="50"/>
      <c r="K16" s="50"/>
      <c r="L16" s="50"/>
      <c r="M16" s="50"/>
    </row>
    <row r="17" spans="1:13" x14ac:dyDescent="0.25">
      <c r="A17" s="41"/>
      <c r="B17" s="148" t="s">
        <v>108</v>
      </c>
      <c r="C17" s="149">
        <v>0.16500000000000001</v>
      </c>
      <c r="D17" s="77"/>
      <c r="E17" s="36"/>
      <c r="F17" s="38"/>
      <c r="G17" s="38"/>
      <c r="H17" s="38"/>
      <c r="I17" s="25"/>
      <c r="J17" s="50"/>
      <c r="K17" s="50"/>
      <c r="L17" s="50"/>
      <c r="M17" s="50"/>
    </row>
    <row r="18" spans="1:13" x14ac:dyDescent="0.25">
      <c r="A18" s="41"/>
      <c r="B18" s="24"/>
      <c r="C18" s="36"/>
      <c r="D18" s="77"/>
      <c r="E18" s="36"/>
      <c r="F18" s="38"/>
      <c r="G18" s="38"/>
      <c r="H18" s="38"/>
      <c r="I18" s="25"/>
      <c r="J18" s="50"/>
      <c r="K18" s="50"/>
      <c r="L18" s="50"/>
      <c r="M18" s="50"/>
    </row>
    <row r="19" spans="1:13" x14ac:dyDescent="0.25">
      <c r="A19" s="41"/>
      <c r="B19" s="38" t="s">
        <v>110</v>
      </c>
      <c r="C19" s="36"/>
      <c r="D19" s="77"/>
      <c r="E19" s="36"/>
      <c r="F19" s="38"/>
      <c r="G19" s="38"/>
      <c r="H19" s="38"/>
      <c r="I19" s="25"/>
      <c r="J19" s="50"/>
      <c r="K19" s="50"/>
      <c r="L19" s="50"/>
      <c r="M19" s="50"/>
    </row>
    <row r="20" spans="1:13" x14ac:dyDescent="0.25">
      <c r="A20" s="41"/>
      <c r="B20" s="38"/>
      <c r="C20" s="36"/>
      <c r="D20" s="36"/>
      <c r="E20" s="36"/>
      <c r="F20" s="38"/>
      <c r="G20" s="38"/>
      <c r="H20" s="38"/>
      <c r="I20" s="25"/>
      <c r="J20" s="50"/>
      <c r="K20" s="50"/>
      <c r="L20" s="50"/>
      <c r="M20" s="50"/>
    </row>
    <row r="21" spans="1:13" x14ac:dyDescent="0.25">
      <c r="A21" s="31" t="s">
        <v>2</v>
      </c>
      <c r="B21" s="222" t="s">
        <v>111</v>
      </c>
      <c r="C21" s="222"/>
      <c r="D21" s="222"/>
      <c r="E21" s="222"/>
      <c r="F21" s="222"/>
      <c r="G21" s="222"/>
      <c r="H21" s="222"/>
      <c r="I21" s="25"/>
      <c r="J21" s="50"/>
      <c r="K21" s="50"/>
      <c r="L21" s="50"/>
      <c r="M21" s="50"/>
    </row>
    <row r="22" spans="1:13" ht="15.75" thickBot="1" x14ac:dyDescent="0.3">
      <c r="A22" s="9">
        <f>INDEX('Point Grid'!$C$8:$I$34,MATCH($A$1,'Point Grid'!$A$8:$A$34,0),MATCH(A21,'Point Grid'!$C$7:$I$7,0))</f>
        <v>1.25</v>
      </c>
      <c r="B22" s="222"/>
      <c r="C22" s="222"/>
      <c r="D22" s="222"/>
      <c r="E22" s="222"/>
      <c r="F22" s="222"/>
      <c r="G22" s="222"/>
      <c r="H22" s="222"/>
      <c r="I22" s="25"/>
      <c r="J22" s="50"/>
      <c r="K22" s="50"/>
      <c r="L22" s="50"/>
      <c r="M22" s="50"/>
    </row>
    <row r="23" spans="1:13" ht="15.75" thickBot="1" x14ac:dyDescent="0.3">
      <c r="A23" s="5"/>
      <c r="B23" s="38"/>
      <c r="C23" s="36"/>
      <c r="D23" s="36"/>
      <c r="E23" s="36"/>
      <c r="F23" s="36"/>
      <c r="G23" s="36"/>
      <c r="H23" s="36"/>
      <c r="I23" s="25"/>
      <c r="J23" s="50"/>
      <c r="K23" s="50"/>
      <c r="L23" s="50"/>
      <c r="M23" s="50"/>
    </row>
    <row r="24" spans="1:13" x14ac:dyDescent="0.25">
      <c r="A24" s="41"/>
      <c r="B24" s="54"/>
      <c r="C24" s="49"/>
      <c r="D24" s="49"/>
      <c r="E24" s="49"/>
      <c r="F24" s="60"/>
      <c r="G24" s="46"/>
      <c r="H24" s="36"/>
      <c r="I24" s="25"/>
      <c r="J24" s="50"/>
      <c r="K24" s="50"/>
      <c r="L24" s="50"/>
      <c r="M24" s="50"/>
    </row>
    <row r="25" spans="1:13" x14ac:dyDescent="0.25">
      <c r="A25" s="31" t="s">
        <v>3</v>
      </c>
      <c r="B25" s="220" t="s">
        <v>112</v>
      </c>
      <c r="C25" s="220"/>
      <c r="D25" s="220"/>
      <c r="E25" s="220"/>
      <c r="F25" s="220"/>
      <c r="G25" s="220"/>
      <c r="H25" s="220"/>
      <c r="I25" s="25"/>
      <c r="J25" s="50"/>
      <c r="K25" s="50"/>
      <c r="L25" s="50"/>
      <c r="M25" s="50"/>
    </row>
    <row r="26" spans="1:13" ht="15.75" thickBot="1" x14ac:dyDescent="0.3">
      <c r="A26" s="9">
        <f>INDEX('Point Grid'!$C$8:$I$34,MATCH($A$1,'Point Grid'!$A$8:$A$34,0),MATCH(A25,'Point Grid'!$C$7:$I$7,0))</f>
        <v>0.5</v>
      </c>
      <c r="B26" s="220"/>
      <c r="C26" s="220"/>
      <c r="D26" s="220"/>
      <c r="E26" s="220"/>
      <c r="F26" s="220"/>
      <c r="G26" s="220"/>
      <c r="H26" s="220"/>
      <c r="I26" s="25"/>
      <c r="J26" s="50"/>
      <c r="K26" s="50"/>
      <c r="L26" s="50"/>
      <c r="M26" s="50"/>
    </row>
    <row r="27" spans="1:13" ht="15.75" thickBot="1" x14ac:dyDescent="0.3">
      <c r="A27" s="5"/>
      <c r="B27" s="38"/>
      <c r="C27" s="61"/>
      <c r="D27" s="62"/>
      <c r="E27" s="63"/>
      <c r="F27" s="61"/>
      <c r="G27" s="47"/>
      <c r="H27" s="47"/>
      <c r="I27" s="25"/>
      <c r="J27" s="50"/>
      <c r="K27" s="50"/>
      <c r="L27" s="50"/>
      <c r="M27" s="50"/>
    </row>
    <row r="28" spans="1:13" ht="15.75" thickBot="1" x14ac:dyDescent="0.3">
      <c r="A28" s="23"/>
      <c r="B28" s="48"/>
      <c r="C28" s="64"/>
      <c r="D28" s="64"/>
      <c r="E28" s="65"/>
      <c r="F28" s="64"/>
      <c r="G28" s="66"/>
      <c r="H28" s="66"/>
      <c r="I28" s="56"/>
      <c r="J28" s="50"/>
      <c r="K28" s="50"/>
      <c r="L28" s="50"/>
      <c r="M28" s="50"/>
    </row>
    <row r="29" spans="1:13" x14ac:dyDescent="0.25">
      <c r="B29" s="50"/>
      <c r="C29" s="50"/>
      <c r="D29" s="50"/>
      <c r="E29" s="50"/>
      <c r="F29" s="50"/>
      <c r="G29" s="50"/>
      <c r="H29" s="50"/>
      <c r="I29" s="50"/>
      <c r="J29" s="50"/>
      <c r="K29" s="50"/>
      <c r="L29" s="50"/>
      <c r="M29" s="50"/>
    </row>
    <row r="30" spans="1:13" x14ac:dyDescent="0.25">
      <c r="B30" s="50"/>
      <c r="C30" s="50"/>
      <c r="D30" s="50"/>
      <c r="E30" s="50"/>
      <c r="F30" s="50"/>
      <c r="G30" s="50"/>
      <c r="H30" s="50"/>
      <c r="I30" s="50"/>
      <c r="J30" s="50"/>
      <c r="K30" s="50"/>
      <c r="L30" s="50"/>
      <c r="M30" s="50"/>
    </row>
    <row r="31" spans="1:13" x14ac:dyDescent="0.25">
      <c r="B31" s="50"/>
      <c r="C31" s="50"/>
      <c r="D31" s="50"/>
      <c r="E31" s="50"/>
      <c r="F31" s="50"/>
      <c r="G31" s="50"/>
      <c r="H31" s="50"/>
      <c r="I31" s="50"/>
      <c r="J31" s="50"/>
      <c r="K31" s="50"/>
      <c r="L31" s="50"/>
      <c r="M31" s="50"/>
    </row>
    <row r="32" spans="1:13" x14ac:dyDescent="0.25">
      <c r="B32" s="50"/>
      <c r="C32" s="50"/>
      <c r="D32" s="50"/>
      <c r="E32" s="50"/>
      <c r="F32" s="50"/>
      <c r="G32" s="50"/>
      <c r="H32" s="50"/>
      <c r="I32" s="50"/>
      <c r="J32" s="50"/>
      <c r="K32" s="50"/>
      <c r="L32" s="50"/>
      <c r="M32" s="50"/>
    </row>
    <row r="33" spans="2:13" x14ac:dyDescent="0.25">
      <c r="B33" s="50"/>
      <c r="C33" s="50"/>
      <c r="D33" s="50"/>
      <c r="E33" s="50"/>
      <c r="F33" s="50"/>
      <c r="G33" s="50"/>
      <c r="H33" s="50"/>
      <c r="I33" s="50"/>
      <c r="J33" s="50"/>
      <c r="K33" s="50"/>
      <c r="L33" s="50"/>
      <c r="M33" s="50"/>
    </row>
    <row r="34" spans="2:13" x14ac:dyDescent="0.25">
      <c r="B34" s="50"/>
      <c r="C34" s="50"/>
      <c r="D34" s="50"/>
      <c r="E34" s="50"/>
      <c r="F34" s="50"/>
      <c r="G34" s="50"/>
      <c r="H34" s="50"/>
      <c r="I34" s="50"/>
      <c r="J34" s="50"/>
      <c r="K34" s="50"/>
      <c r="L34" s="50"/>
      <c r="M34" s="50"/>
    </row>
    <row r="35" spans="2:13" x14ac:dyDescent="0.25">
      <c r="B35" s="50"/>
      <c r="C35" s="50"/>
      <c r="D35" s="50"/>
      <c r="E35" s="50"/>
      <c r="F35" s="50"/>
      <c r="G35" s="50"/>
      <c r="H35" s="50"/>
      <c r="I35" s="50"/>
      <c r="J35" s="50"/>
      <c r="K35" s="50"/>
      <c r="L35" s="50"/>
      <c r="M35" s="50"/>
    </row>
    <row r="36" spans="2:13" x14ac:dyDescent="0.25">
      <c r="B36" s="50"/>
      <c r="C36" s="50"/>
      <c r="D36" s="50"/>
      <c r="E36" s="50"/>
      <c r="F36" s="50"/>
      <c r="G36" s="50"/>
      <c r="H36" s="50"/>
      <c r="I36" s="50"/>
      <c r="J36" s="50"/>
      <c r="K36" s="50"/>
      <c r="L36" s="50"/>
      <c r="M36" s="50"/>
    </row>
    <row r="37" spans="2:13" x14ac:dyDescent="0.25">
      <c r="B37" s="50"/>
      <c r="C37" s="50"/>
      <c r="D37" s="50"/>
      <c r="E37" s="50"/>
      <c r="F37" s="50"/>
      <c r="G37" s="50"/>
      <c r="H37" s="50"/>
      <c r="I37" s="50"/>
      <c r="J37" s="50"/>
      <c r="K37" s="50"/>
      <c r="L37" s="50"/>
      <c r="M37" s="50"/>
    </row>
    <row r="38" spans="2:13" x14ac:dyDescent="0.25">
      <c r="B38" s="50"/>
      <c r="C38" s="50"/>
      <c r="D38" s="50"/>
      <c r="E38" s="50"/>
      <c r="F38" s="50"/>
      <c r="G38" s="50"/>
      <c r="H38" s="50"/>
      <c r="I38" s="50"/>
      <c r="J38" s="50"/>
      <c r="K38" s="50"/>
      <c r="L38" s="50"/>
      <c r="M38" s="50"/>
    </row>
    <row r="39" spans="2:13" x14ac:dyDescent="0.25">
      <c r="B39" s="50"/>
      <c r="C39" s="50"/>
      <c r="D39" s="50"/>
      <c r="E39" s="50"/>
      <c r="F39" s="50"/>
      <c r="G39" s="50"/>
      <c r="H39" s="50"/>
      <c r="I39" s="50"/>
      <c r="J39" s="50"/>
      <c r="K39" s="50"/>
      <c r="L39" s="50"/>
      <c r="M39" s="50"/>
    </row>
    <row r="40" spans="2:13" x14ac:dyDescent="0.25">
      <c r="B40" s="50"/>
      <c r="C40" s="50"/>
      <c r="D40" s="50"/>
      <c r="E40" s="50"/>
      <c r="F40" s="50"/>
      <c r="G40" s="50"/>
      <c r="H40" s="50"/>
      <c r="I40" s="50"/>
      <c r="J40" s="50"/>
      <c r="K40" s="50"/>
      <c r="L40" s="50"/>
      <c r="M40" s="50"/>
    </row>
    <row r="41" spans="2:13" x14ac:dyDescent="0.25">
      <c r="B41" s="50"/>
      <c r="C41" s="50"/>
      <c r="D41" s="50"/>
      <c r="E41" s="50"/>
      <c r="F41" s="50"/>
      <c r="G41" s="50"/>
      <c r="H41" s="50"/>
      <c r="I41" s="50"/>
      <c r="J41" s="50"/>
      <c r="K41" s="50"/>
      <c r="L41" s="50"/>
      <c r="M41" s="50"/>
    </row>
    <row r="42" spans="2:13" x14ac:dyDescent="0.25">
      <c r="B42" s="50"/>
      <c r="C42" s="50"/>
      <c r="D42" s="50"/>
      <c r="E42" s="50"/>
      <c r="F42" s="50"/>
      <c r="G42" s="50"/>
      <c r="H42" s="50"/>
      <c r="I42" s="50"/>
      <c r="J42" s="50"/>
      <c r="K42" s="50"/>
      <c r="L42" s="50"/>
      <c r="M42" s="50"/>
    </row>
    <row r="43" spans="2:13" x14ac:dyDescent="0.25">
      <c r="B43" s="50"/>
      <c r="C43" s="50"/>
      <c r="D43" s="50"/>
      <c r="E43" s="50"/>
      <c r="F43" s="50"/>
      <c r="G43" s="50"/>
      <c r="H43" s="50"/>
      <c r="I43" s="50"/>
      <c r="J43" s="50"/>
      <c r="K43" s="50"/>
      <c r="L43" s="50"/>
      <c r="M43" s="50"/>
    </row>
    <row r="44" spans="2:13" x14ac:dyDescent="0.25">
      <c r="B44" s="50"/>
      <c r="C44" s="50"/>
      <c r="D44" s="50"/>
      <c r="E44" s="50"/>
      <c r="F44" s="50"/>
      <c r="G44" s="50"/>
      <c r="H44" s="50"/>
      <c r="I44" s="50"/>
    </row>
    <row r="45" spans="2:13" x14ac:dyDescent="0.25">
      <c r="B45" s="50"/>
      <c r="C45" s="50"/>
      <c r="D45" s="50"/>
      <c r="E45" s="50"/>
      <c r="F45" s="50"/>
      <c r="G45" s="50"/>
      <c r="H45" s="50"/>
      <c r="I45" s="50"/>
    </row>
    <row r="46" spans="2:13" x14ac:dyDescent="0.25">
      <c r="B46" s="50"/>
      <c r="C46" s="50"/>
      <c r="D46" s="50"/>
      <c r="E46" s="50"/>
      <c r="F46" s="50"/>
      <c r="G46" s="50"/>
      <c r="H46" s="50"/>
      <c r="I46" s="50"/>
    </row>
    <row r="47" spans="2:13" x14ac:dyDescent="0.25">
      <c r="B47" s="50"/>
      <c r="C47" s="50"/>
      <c r="D47" s="50"/>
      <c r="E47" s="50"/>
      <c r="F47" s="50"/>
      <c r="G47" s="50"/>
      <c r="H47" s="50"/>
      <c r="I47" s="50"/>
    </row>
    <row r="48" spans="2:13" x14ac:dyDescent="0.25">
      <c r="B48" s="50"/>
      <c r="C48" s="50"/>
      <c r="D48" s="50"/>
      <c r="E48" s="50"/>
      <c r="F48" s="50"/>
      <c r="G48" s="50"/>
      <c r="H48" s="50"/>
      <c r="I48" s="50"/>
    </row>
    <row r="49" spans="2:9" x14ac:dyDescent="0.25">
      <c r="B49" s="50"/>
      <c r="C49" s="50"/>
      <c r="D49" s="50"/>
      <c r="E49" s="50"/>
      <c r="F49" s="50"/>
      <c r="G49" s="50"/>
      <c r="H49" s="50"/>
      <c r="I49" s="50"/>
    </row>
    <row r="50" spans="2:9" x14ac:dyDescent="0.25">
      <c r="B50" s="50"/>
      <c r="C50" s="50"/>
      <c r="D50" s="50"/>
      <c r="E50" s="50"/>
      <c r="F50" s="50"/>
      <c r="G50" s="50"/>
      <c r="H50" s="50"/>
      <c r="I50" s="50"/>
    </row>
    <row r="51" spans="2:9" x14ac:dyDescent="0.25">
      <c r="B51" s="50"/>
      <c r="C51" s="50"/>
      <c r="D51" s="50"/>
      <c r="E51" s="50"/>
      <c r="F51" s="50"/>
      <c r="G51" s="50"/>
      <c r="H51" s="50"/>
      <c r="I51" s="50"/>
    </row>
    <row r="52" spans="2:9" x14ac:dyDescent="0.25">
      <c r="B52" s="50"/>
      <c r="C52" s="50"/>
      <c r="D52" s="50"/>
      <c r="E52" s="50"/>
      <c r="F52" s="50"/>
      <c r="G52" s="50"/>
      <c r="H52" s="50"/>
      <c r="I52" s="50"/>
    </row>
    <row r="53" spans="2:9" x14ac:dyDescent="0.25">
      <c r="B53" s="50"/>
      <c r="C53" s="50"/>
      <c r="D53" s="50"/>
      <c r="E53" s="50"/>
      <c r="F53" s="50"/>
      <c r="G53" s="50"/>
      <c r="H53" s="50"/>
      <c r="I53" s="50"/>
    </row>
    <row r="54" spans="2:9" x14ac:dyDescent="0.25">
      <c r="B54" s="50"/>
      <c r="C54" s="50"/>
      <c r="D54" s="50"/>
      <c r="E54" s="50"/>
      <c r="F54" s="50"/>
      <c r="G54" s="50"/>
      <c r="H54" s="50"/>
      <c r="I54" s="50"/>
    </row>
    <row r="55" spans="2:9" x14ac:dyDescent="0.25">
      <c r="B55" s="50"/>
      <c r="C55" s="50"/>
      <c r="D55" s="50"/>
      <c r="E55" s="50"/>
      <c r="F55" s="50"/>
      <c r="G55" s="50"/>
      <c r="H55" s="50"/>
      <c r="I55" s="50"/>
    </row>
    <row r="56" spans="2:9" x14ac:dyDescent="0.25">
      <c r="B56" s="50"/>
      <c r="C56" s="50"/>
      <c r="D56" s="50"/>
      <c r="E56" s="50"/>
      <c r="F56" s="50"/>
      <c r="G56" s="50"/>
      <c r="H56" s="50"/>
      <c r="I56" s="50"/>
    </row>
    <row r="57" spans="2:9" x14ac:dyDescent="0.25">
      <c r="B57" s="50"/>
      <c r="C57" s="50"/>
      <c r="D57" s="50"/>
      <c r="E57" s="50"/>
      <c r="F57" s="50"/>
      <c r="G57" s="50"/>
      <c r="H57" s="50"/>
      <c r="I57" s="50"/>
    </row>
    <row r="58" spans="2:9" x14ac:dyDescent="0.25">
      <c r="B58" s="50"/>
      <c r="C58" s="50"/>
      <c r="D58" s="50"/>
      <c r="E58" s="50"/>
      <c r="F58" s="50"/>
      <c r="G58" s="50"/>
      <c r="H58" s="50"/>
      <c r="I58" s="50"/>
    </row>
    <row r="59" spans="2:9" x14ac:dyDescent="0.25">
      <c r="B59" s="50"/>
      <c r="C59" s="50"/>
      <c r="D59" s="50"/>
      <c r="E59" s="50"/>
      <c r="F59" s="50"/>
      <c r="G59" s="50"/>
      <c r="H59" s="50"/>
      <c r="I59" s="50"/>
    </row>
    <row r="60" spans="2:9" x14ac:dyDescent="0.25">
      <c r="B60" s="50"/>
      <c r="C60" s="50"/>
      <c r="D60" s="50"/>
      <c r="E60" s="50"/>
      <c r="F60" s="50"/>
      <c r="G60" s="50"/>
      <c r="H60" s="50"/>
      <c r="I60" s="50"/>
    </row>
  </sheetData>
  <mergeCells count="3">
    <mergeCell ref="H1:I1"/>
    <mergeCell ref="B21:H22"/>
    <mergeCell ref="B25:H26"/>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72"/>
  <sheetViews>
    <sheetView zoomScaleNormal="100" workbookViewId="0"/>
  </sheetViews>
  <sheetFormatPr defaultColWidth="9.140625" defaultRowHeight="15" x14ac:dyDescent="0.25"/>
  <cols>
    <col min="1" max="1" width="8.7109375" style="28" customWidth="1"/>
    <col min="2" max="2" width="20.28515625" style="28" customWidth="1"/>
    <col min="3" max="5" width="10.85546875" style="28" customWidth="1"/>
    <col min="6" max="9" width="9.42578125" style="28" customWidth="1"/>
    <col min="10" max="10" width="10.7109375" style="28" customWidth="1"/>
    <col min="11" max="16384" width="9.140625" style="28"/>
  </cols>
  <sheetData>
    <row r="1" spans="1:13" x14ac:dyDescent="0.25">
      <c r="A1" s="7">
        <v>8</v>
      </c>
      <c r="B1" s="32" t="s">
        <v>12</v>
      </c>
      <c r="C1" s="27"/>
      <c r="D1" s="27"/>
      <c r="E1" s="27"/>
      <c r="F1" s="27"/>
      <c r="G1" s="43"/>
      <c r="H1" s="215" t="s">
        <v>29</v>
      </c>
      <c r="I1" s="216"/>
    </row>
    <row r="2" spans="1:13" x14ac:dyDescent="0.25">
      <c r="A2" s="29"/>
      <c r="B2" s="26"/>
      <c r="C2" s="26"/>
      <c r="D2" s="26"/>
      <c r="E2" s="26"/>
      <c r="F2" s="26"/>
      <c r="G2" s="26"/>
      <c r="H2" s="26"/>
      <c r="I2" s="30"/>
    </row>
    <row r="3" spans="1:13" x14ac:dyDescent="0.25">
      <c r="A3" s="8" t="s">
        <v>13</v>
      </c>
      <c r="B3" s="24" t="s">
        <v>113</v>
      </c>
      <c r="C3" s="24"/>
      <c r="D3" s="24"/>
      <c r="E3" s="24"/>
      <c r="F3" s="24"/>
      <c r="G3" s="24"/>
      <c r="H3" s="24"/>
      <c r="I3" s="25"/>
      <c r="J3" s="50"/>
      <c r="K3" s="50"/>
      <c r="L3" s="50"/>
      <c r="M3" s="50"/>
    </row>
    <row r="4" spans="1:13" x14ac:dyDescent="0.25">
      <c r="A4" s="9">
        <f>INDEX('Point Grid'!B:B,MATCH($A$1,'Point Grid'!A:A,0))</f>
        <v>3.5</v>
      </c>
      <c r="B4" s="24"/>
      <c r="C4" s="24"/>
      <c r="D4" s="24"/>
      <c r="E4" s="24"/>
      <c r="F4" s="24"/>
      <c r="G4" s="24"/>
      <c r="H4" s="24"/>
      <c r="I4" s="25"/>
      <c r="J4" s="50"/>
      <c r="K4" s="50"/>
      <c r="L4" s="50"/>
      <c r="M4" s="50"/>
    </row>
    <row r="5" spans="1:13" ht="15" customHeight="1" x14ac:dyDescent="0.25">
      <c r="A5" s="41"/>
      <c r="B5" s="38" t="s">
        <v>114</v>
      </c>
      <c r="C5" s="88"/>
      <c r="D5" s="36"/>
      <c r="E5" s="36"/>
      <c r="F5" s="38"/>
      <c r="G5" s="38"/>
      <c r="H5" s="38"/>
      <c r="I5" s="25"/>
      <c r="J5" s="50"/>
      <c r="K5" s="50"/>
      <c r="L5" s="50"/>
      <c r="M5" s="50"/>
    </row>
    <row r="6" spans="1:13" ht="15" customHeight="1" x14ac:dyDescent="0.25">
      <c r="A6" s="41"/>
      <c r="B6" s="38" t="s">
        <v>45</v>
      </c>
      <c r="C6" s="89"/>
      <c r="D6" s="47"/>
      <c r="E6" s="36"/>
      <c r="F6" s="38"/>
      <c r="G6" s="38"/>
      <c r="H6" s="38"/>
      <c r="I6" s="25"/>
      <c r="J6" s="50"/>
      <c r="K6" s="50"/>
      <c r="L6" s="50"/>
      <c r="M6" s="50"/>
    </row>
    <row r="7" spans="1:13" x14ac:dyDescent="0.25">
      <c r="A7" s="41"/>
      <c r="B7" s="38" t="s">
        <v>115</v>
      </c>
      <c r="C7" s="89"/>
      <c r="D7" s="47"/>
      <c r="E7" s="36"/>
      <c r="F7" s="38"/>
      <c r="G7" s="38"/>
      <c r="H7" s="38"/>
      <c r="I7" s="25"/>
      <c r="J7" s="50"/>
      <c r="K7" s="50"/>
      <c r="L7" s="50"/>
      <c r="M7" s="50"/>
    </row>
    <row r="8" spans="1:13" x14ac:dyDescent="0.25">
      <c r="A8" s="41"/>
      <c r="B8" s="38" t="s">
        <v>116</v>
      </c>
      <c r="C8" s="89"/>
      <c r="D8" s="90"/>
      <c r="E8" s="36"/>
      <c r="F8" s="38"/>
      <c r="G8" s="38"/>
      <c r="H8" s="38"/>
      <c r="I8" s="25"/>
      <c r="J8" s="50"/>
      <c r="K8" s="50"/>
      <c r="L8" s="50"/>
      <c r="M8" s="50"/>
    </row>
    <row r="9" spans="1:13" x14ac:dyDescent="0.25">
      <c r="A9" s="41"/>
      <c r="B9" s="38" t="s">
        <v>117</v>
      </c>
      <c r="C9" s="47"/>
      <c r="D9" s="90"/>
      <c r="E9" s="36"/>
      <c r="F9" s="38"/>
      <c r="G9" s="38"/>
      <c r="H9" s="38"/>
      <c r="I9" s="25"/>
      <c r="J9" s="50"/>
      <c r="K9" s="50"/>
      <c r="L9" s="50"/>
      <c r="M9" s="50"/>
    </row>
    <row r="10" spans="1:13" ht="32.1" customHeight="1" x14ac:dyDescent="0.25">
      <c r="A10" s="41"/>
      <c r="B10" s="214" t="s">
        <v>118</v>
      </c>
      <c r="C10" s="214"/>
      <c r="D10" s="214"/>
      <c r="E10" s="214"/>
      <c r="F10" s="214"/>
      <c r="G10" s="214"/>
      <c r="H10" s="214"/>
      <c r="I10" s="25"/>
      <c r="J10" s="50"/>
      <c r="K10" s="50"/>
      <c r="L10" s="50"/>
      <c r="M10" s="50"/>
    </row>
    <row r="11" spans="1:13" x14ac:dyDescent="0.25">
      <c r="A11" s="41"/>
      <c r="B11" s="38" t="s">
        <v>119</v>
      </c>
      <c r="C11" s="89"/>
      <c r="D11" s="90"/>
      <c r="E11" s="36"/>
      <c r="F11" s="38"/>
      <c r="G11" s="38"/>
      <c r="H11" s="38"/>
      <c r="I11" s="25"/>
      <c r="J11" s="50"/>
      <c r="K11" s="50"/>
      <c r="L11" s="50"/>
      <c r="M11" s="50"/>
    </row>
    <row r="12" spans="1:13" x14ac:dyDescent="0.25">
      <c r="A12" s="41"/>
      <c r="B12" s="38" t="s">
        <v>120</v>
      </c>
      <c r="C12" s="89"/>
      <c r="D12" s="90"/>
      <c r="E12" s="36"/>
      <c r="F12" s="38"/>
      <c r="G12" s="38"/>
      <c r="H12" s="38"/>
      <c r="I12" s="25"/>
      <c r="J12" s="50"/>
      <c r="K12" s="50"/>
      <c r="L12" s="50"/>
      <c r="M12" s="50"/>
    </row>
    <row r="13" spans="1:13" x14ac:dyDescent="0.25">
      <c r="A13" s="41"/>
      <c r="B13" s="38" t="s">
        <v>121</v>
      </c>
      <c r="C13" s="36"/>
      <c r="D13" s="36"/>
      <c r="E13" s="36"/>
      <c r="F13" s="38"/>
      <c r="G13" s="38"/>
      <c r="H13" s="38"/>
      <c r="I13" s="25"/>
      <c r="J13" s="50"/>
      <c r="K13" s="50"/>
      <c r="L13" s="50"/>
      <c r="M13" s="50"/>
    </row>
    <row r="14" spans="1:13" x14ac:dyDescent="0.25">
      <c r="A14" s="41"/>
      <c r="B14" s="38"/>
      <c r="C14" s="36"/>
      <c r="D14" s="36"/>
      <c r="E14" s="36"/>
      <c r="F14" s="38"/>
      <c r="G14" s="38"/>
      <c r="H14" s="38"/>
      <c r="I14" s="25"/>
      <c r="J14" s="50"/>
      <c r="K14" s="50"/>
      <c r="L14" s="50"/>
      <c r="M14" s="50"/>
    </row>
    <row r="15" spans="1:13" x14ac:dyDescent="0.25">
      <c r="A15" s="41"/>
      <c r="B15" s="235" t="s">
        <v>122</v>
      </c>
      <c r="C15" s="235"/>
      <c r="D15" s="150">
        <v>0.05</v>
      </c>
      <c r="E15" s="36"/>
      <c r="F15" s="38"/>
      <c r="G15" s="38"/>
      <c r="H15" s="38"/>
      <c r="I15" s="25"/>
      <c r="J15" s="50"/>
      <c r="K15" s="50"/>
      <c r="L15" s="50"/>
      <c r="M15" s="50"/>
    </row>
    <row r="16" spans="1:13" x14ac:dyDescent="0.25">
      <c r="A16" s="41"/>
      <c r="B16" s="235" t="s">
        <v>123</v>
      </c>
      <c r="C16" s="235"/>
      <c r="D16" s="150">
        <v>0</v>
      </c>
      <c r="E16" s="36"/>
      <c r="F16" s="38"/>
      <c r="G16" s="38"/>
      <c r="H16" s="38"/>
      <c r="I16" s="25"/>
      <c r="J16" s="50"/>
      <c r="K16" s="50"/>
      <c r="L16" s="50"/>
      <c r="M16" s="50"/>
    </row>
    <row r="17" spans="1:13" x14ac:dyDescent="0.25">
      <c r="A17" s="41"/>
      <c r="B17" s="235" t="s">
        <v>124</v>
      </c>
      <c r="C17" s="235"/>
      <c r="D17" s="150">
        <v>0</v>
      </c>
      <c r="E17" s="36"/>
      <c r="F17" s="38"/>
      <c r="G17" s="38"/>
      <c r="H17" s="38"/>
      <c r="I17" s="25"/>
      <c r="J17" s="50"/>
      <c r="K17" s="50"/>
      <c r="L17" s="50"/>
      <c r="M17" s="50"/>
    </row>
    <row r="18" spans="1:13" x14ac:dyDescent="0.25">
      <c r="A18" s="41"/>
      <c r="B18" s="235" t="s">
        <v>125</v>
      </c>
      <c r="C18" s="235"/>
      <c r="D18" s="150">
        <v>0.22</v>
      </c>
      <c r="E18" s="36"/>
      <c r="F18" s="38"/>
      <c r="G18" s="38"/>
      <c r="H18" s="38"/>
      <c r="I18" s="25"/>
      <c r="J18" s="50"/>
      <c r="K18" s="50"/>
      <c r="L18" s="50"/>
      <c r="M18" s="50"/>
    </row>
    <row r="19" spans="1:13" x14ac:dyDescent="0.25">
      <c r="A19" s="41"/>
      <c r="B19" s="235" t="s">
        <v>126</v>
      </c>
      <c r="C19" s="235"/>
      <c r="D19" s="150">
        <v>0.06</v>
      </c>
      <c r="E19" s="36"/>
      <c r="F19" s="38"/>
      <c r="G19" s="38"/>
      <c r="H19" s="38"/>
      <c r="I19" s="25"/>
      <c r="J19" s="50"/>
      <c r="K19" s="50"/>
      <c r="L19" s="50"/>
      <c r="M19" s="50"/>
    </row>
    <row r="20" spans="1:13" x14ac:dyDescent="0.25">
      <c r="A20" s="41"/>
      <c r="B20" s="235" t="s">
        <v>135</v>
      </c>
      <c r="C20" s="235"/>
      <c r="D20" s="150">
        <v>0.12</v>
      </c>
      <c r="E20" s="36"/>
      <c r="F20" s="38"/>
      <c r="G20" s="38"/>
      <c r="H20" s="38"/>
      <c r="I20" s="25"/>
      <c r="J20" s="50"/>
      <c r="K20" s="50"/>
      <c r="L20" s="50"/>
      <c r="M20" s="50"/>
    </row>
    <row r="21" spans="1:13" x14ac:dyDescent="0.25">
      <c r="A21" s="41"/>
      <c r="B21" s="235" t="s">
        <v>136</v>
      </c>
      <c r="C21" s="235"/>
      <c r="D21" s="150">
        <v>7.0000000000000007E-2</v>
      </c>
      <c r="E21" s="36"/>
      <c r="F21" s="38"/>
      <c r="G21" s="38"/>
      <c r="H21" s="38"/>
      <c r="I21" s="25"/>
      <c r="J21" s="50"/>
      <c r="K21" s="50"/>
      <c r="L21" s="50"/>
      <c r="M21" s="50"/>
    </row>
    <row r="22" spans="1:13" x14ac:dyDescent="0.25">
      <c r="A22" s="41"/>
      <c r="B22" s="38"/>
      <c r="C22" s="36"/>
      <c r="D22" s="36"/>
      <c r="E22" s="36"/>
      <c r="F22" s="38"/>
      <c r="G22" s="38"/>
      <c r="H22" s="38"/>
      <c r="I22" s="25"/>
      <c r="J22" s="50"/>
      <c r="K22" s="50"/>
      <c r="L22" s="50"/>
      <c r="M22" s="50"/>
    </row>
    <row r="23" spans="1:13" x14ac:dyDescent="0.25">
      <c r="A23" s="41"/>
      <c r="B23" s="234" t="s">
        <v>127</v>
      </c>
      <c r="C23" s="234"/>
      <c r="D23" s="36"/>
      <c r="E23" s="36"/>
      <c r="F23" s="38"/>
      <c r="G23" s="38"/>
      <c r="H23" s="38"/>
      <c r="I23" s="25"/>
      <c r="J23" s="50"/>
      <c r="K23" s="50"/>
      <c r="L23" s="50"/>
      <c r="M23" s="50"/>
    </row>
    <row r="24" spans="1:13" x14ac:dyDescent="0.25">
      <c r="A24" s="41"/>
      <c r="B24" s="70" t="s">
        <v>38</v>
      </c>
      <c r="C24" s="70" t="s">
        <v>128</v>
      </c>
      <c r="D24" s="36"/>
      <c r="E24" s="36"/>
      <c r="F24" s="38"/>
      <c r="G24" s="38"/>
      <c r="H24" s="38"/>
      <c r="I24" s="25"/>
      <c r="J24" s="50"/>
      <c r="K24" s="50"/>
      <c r="L24" s="50"/>
      <c r="M24" s="50"/>
    </row>
    <row r="25" spans="1:13" x14ac:dyDescent="0.25">
      <c r="A25" s="41"/>
      <c r="B25" s="151">
        <v>41821</v>
      </c>
      <c r="C25" s="152">
        <v>7.4999999999999997E-2</v>
      </c>
      <c r="D25" s="36"/>
      <c r="E25" s="36"/>
      <c r="F25" s="38"/>
      <c r="G25" s="38"/>
      <c r="H25" s="38"/>
      <c r="I25" s="25"/>
      <c r="J25" s="50"/>
      <c r="K25" s="50"/>
      <c r="L25" s="50"/>
      <c r="M25" s="50"/>
    </row>
    <row r="26" spans="1:13" x14ac:dyDescent="0.25">
      <c r="A26" s="41"/>
      <c r="B26" s="151">
        <v>42186</v>
      </c>
      <c r="C26" s="152">
        <v>0.03</v>
      </c>
      <c r="D26" s="36"/>
      <c r="E26" s="36"/>
      <c r="F26" s="38"/>
      <c r="G26" s="38"/>
      <c r="H26" s="38"/>
      <c r="I26" s="25"/>
      <c r="J26" s="50"/>
      <c r="K26" s="50"/>
      <c r="L26" s="50"/>
      <c r="M26" s="50"/>
    </row>
    <row r="27" spans="1:13" x14ac:dyDescent="0.25">
      <c r="A27" s="41"/>
      <c r="B27" s="38"/>
      <c r="C27" s="36"/>
      <c r="D27" s="36"/>
      <c r="E27" s="36"/>
      <c r="F27" s="38"/>
      <c r="G27" s="38"/>
      <c r="H27" s="38"/>
      <c r="I27" s="25"/>
      <c r="J27" s="50"/>
      <c r="K27" s="50"/>
      <c r="L27" s="50"/>
      <c r="M27" s="50"/>
    </row>
    <row r="28" spans="1:13" x14ac:dyDescent="0.25">
      <c r="A28" s="41"/>
      <c r="B28" s="70" t="s">
        <v>129</v>
      </c>
      <c r="C28" s="70">
        <v>2012</v>
      </c>
      <c r="D28" s="70">
        <v>2013</v>
      </c>
      <c r="E28" s="70">
        <v>2014</v>
      </c>
      <c r="F28" s="70">
        <v>2015</v>
      </c>
      <c r="G28" s="38"/>
      <c r="H28" s="38"/>
      <c r="I28" s="25"/>
      <c r="J28" s="50"/>
      <c r="K28" s="50"/>
      <c r="L28" s="50"/>
      <c r="M28" s="50"/>
    </row>
    <row r="29" spans="1:13" x14ac:dyDescent="0.25">
      <c r="A29" s="41"/>
      <c r="B29" s="70" t="s">
        <v>130</v>
      </c>
      <c r="C29" s="70">
        <v>805</v>
      </c>
      <c r="D29" s="70">
        <v>850</v>
      </c>
      <c r="E29" s="70">
        <v>825</v>
      </c>
      <c r="F29" s="70">
        <v>875</v>
      </c>
      <c r="G29" s="38"/>
      <c r="H29" s="38"/>
      <c r="I29" s="25"/>
      <c r="J29" s="50"/>
      <c r="K29" s="50"/>
      <c r="L29" s="50"/>
      <c r="M29" s="50"/>
    </row>
    <row r="30" spans="1:13" x14ac:dyDescent="0.25">
      <c r="A30" s="41"/>
      <c r="B30" s="38"/>
      <c r="C30" s="36"/>
      <c r="D30" s="36"/>
      <c r="E30" s="36"/>
      <c r="F30" s="38"/>
      <c r="G30" s="38"/>
      <c r="H30" s="38"/>
      <c r="I30" s="25"/>
      <c r="J30" s="50"/>
      <c r="K30" s="50"/>
      <c r="L30" s="50"/>
      <c r="M30" s="50"/>
    </row>
    <row r="31" spans="1:13" x14ac:dyDescent="0.25">
      <c r="A31" s="41"/>
      <c r="B31" s="234" t="s">
        <v>131</v>
      </c>
      <c r="C31" s="234"/>
      <c r="D31" s="234"/>
      <c r="E31" s="234"/>
      <c r="F31" s="38"/>
      <c r="G31" s="38"/>
      <c r="H31" s="38"/>
      <c r="I31" s="25"/>
      <c r="J31" s="50"/>
      <c r="K31" s="50"/>
      <c r="L31" s="50"/>
      <c r="M31" s="50"/>
    </row>
    <row r="32" spans="1:13" x14ac:dyDescent="0.25">
      <c r="A32" s="41"/>
      <c r="B32" s="131" t="s">
        <v>57</v>
      </c>
      <c r="C32" s="70" t="s">
        <v>132</v>
      </c>
      <c r="D32" s="150" t="s">
        <v>133</v>
      </c>
      <c r="E32" s="70" t="s">
        <v>134</v>
      </c>
      <c r="F32" s="38"/>
      <c r="G32" s="38"/>
      <c r="H32" s="38"/>
      <c r="I32" s="25"/>
      <c r="J32" s="50"/>
      <c r="K32" s="50"/>
      <c r="L32" s="50"/>
      <c r="M32" s="50"/>
    </row>
    <row r="33" spans="1:13" x14ac:dyDescent="0.25">
      <c r="A33" s="41"/>
      <c r="B33" s="148">
        <v>2013</v>
      </c>
      <c r="C33" s="153"/>
      <c r="D33" s="79">
        <v>1100</v>
      </c>
      <c r="E33" s="79">
        <v>1150</v>
      </c>
      <c r="F33" s="38"/>
      <c r="G33" s="38"/>
      <c r="H33" s="38"/>
      <c r="I33" s="25"/>
      <c r="J33" s="50"/>
      <c r="K33" s="50"/>
      <c r="L33" s="50"/>
      <c r="M33" s="50"/>
    </row>
    <row r="34" spans="1:13" x14ac:dyDescent="0.25">
      <c r="A34" s="41"/>
      <c r="B34" s="148">
        <v>2014</v>
      </c>
      <c r="C34" s="79">
        <v>2940</v>
      </c>
      <c r="D34" s="79">
        <v>4210</v>
      </c>
      <c r="E34" s="143"/>
      <c r="F34" s="38"/>
      <c r="G34" s="38"/>
      <c r="H34" s="38"/>
      <c r="I34" s="25"/>
      <c r="J34" s="50"/>
      <c r="K34" s="50"/>
      <c r="L34" s="50"/>
      <c r="M34" s="50"/>
    </row>
    <row r="35" spans="1:13" x14ac:dyDescent="0.25">
      <c r="A35" s="41"/>
      <c r="B35" s="148">
        <v>2015</v>
      </c>
      <c r="C35" s="79">
        <v>1020</v>
      </c>
      <c r="D35" s="143"/>
      <c r="E35" s="143"/>
      <c r="F35" s="38"/>
      <c r="G35" s="38"/>
      <c r="H35" s="38"/>
      <c r="I35" s="25"/>
      <c r="J35" s="50"/>
      <c r="K35" s="50"/>
      <c r="L35" s="50"/>
      <c r="M35" s="50"/>
    </row>
    <row r="36" spans="1:13" x14ac:dyDescent="0.25">
      <c r="A36" s="41"/>
      <c r="B36" s="38"/>
      <c r="C36" s="36"/>
      <c r="D36" s="36"/>
      <c r="E36" s="36"/>
      <c r="F36" s="38"/>
      <c r="G36" s="38"/>
      <c r="H36" s="38"/>
      <c r="I36" s="25"/>
      <c r="J36" s="50"/>
      <c r="K36" s="50"/>
      <c r="L36" s="50"/>
      <c r="M36" s="50"/>
    </row>
    <row r="37" spans="1:13" ht="15" customHeight="1" x14ac:dyDescent="0.25">
      <c r="A37" s="31" t="s">
        <v>2</v>
      </c>
      <c r="B37" s="222" t="s">
        <v>137</v>
      </c>
      <c r="C37" s="222"/>
      <c r="D37" s="222"/>
      <c r="E37" s="222"/>
      <c r="F37" s="222"/>
      <c r="G37" s="222"/>
      <c r="H37" s="222"/>
      <c r="I37" s="25"/>
      <c r="J37" s="50"/>
      <c r="K37" s="50"/>
      <c r="L37" s="50"/>
      <c r="M37" s="50"/>
    </row>
    <row r="38" spans="1:13" ht="15.75" thickBot="1" x14ac:dyDescent="0.3">
      <c r="A38" s="9">
        <f>INDEX('Point Grid'!$C$8:$I$34,MATCH($A$1,'Point Grid'!$A$8:$A$34,0),MATCH(A37,'Point Grid'!$C$7:$I$7,0))</f>
        <v>3.5</v>
      </c>
      <c r="B38" s="222"/>
      <c r="C38" s="222"/>
      <c r="D38" s="222"/>
      <c r="E38" s="222"/>
      <c r="F38" s="222"/>
      <c r="G38" s="222"/>
      <c r="H38" s="222"/>
      <c r="I38" s="25"/>
      <c r="J38" s="50"/>
      <c r="K38" s="50"/>
      <c r="L38" s="50"/>
      <c r="M38" s="50"/>
    </row>
    <row r="39" spans="1:13" ht="15.75" thickBot="1" x14ac:dyDescent="0.3">
      <c r="A39" s="5"/>
      <c r="B39" s="38"/>
      <c r="C39" s="36"/>
      <c r="D39" s="36"/>
      <c r="E39" s="36"/>
      <c r="F39" s="36"/>
      <c r="G39" s="36"/>
      <c r="H39" s="36"/>
      <c r="I39" s="25"/>
      <c r="J39" s="50"/>
      <c r="K39" s="50"/>
      <c r="L39" s="50"/>
      <c r="M39" s="50"/>
    </row>
    <row r="40" spans="1:13" ht="15.75" thickBot="1" x14ac:dyDescent="0.3">
      <c r="A40" s="23"/>
      <c r="B40" s="48"/>
      <c r="C40" s="64"/>
      <c r="D40" s="64"/>
      <c r="E40" s="65"/>
      <c r="F40" s="64"/>
      <c r="G40" s="66"/>
      <c r="H40" s="66"/>
      <c r="I40" s="56"/>
      <c r="J40" s="50"/>
      <c r="K40" s="50"/>
      <c r="L40" s="50"/>
      <c r="M40" s="50"/>
    </row>
    <row r="41" spans="1:13" x14ac:dyDescent="0.25">
      <c r="B41" s="50"/>
      <c r="C41" s="50"/>
      <c r="D41" s="50"/>
      <c r="E41" s="50"/>
      <c r="F41" s="50"/>
      <c r="G41" s="50"/>
      <c r="H41" s="50"/>
      <c r="I41" s="50"/>
      <c r="J41" s="50"/>
      <c r="K41" s="50"/>
      <c r="L41" s="50"/>
      <c r="M41" s="50"/>
    </row>
    <row r="42" spans="1:13" x14ac:dyDescent="0.25">
      <c r="B42" s="50"/>
      <c r="C42" s="50"/>
      <c r="D42" s="50"/>
      <c r="E42" s="50"/>
      <c r="F42" s="50"/>
      <c r="G42" s="50"/>
      <c r="H42" s="50"/>
      <c r="I42" s="50"/>
      <c r="J42" s="50"/>
      <c r="K42" s="50"/>
      <c r="L42" s="50"/>
      <c r="M42" s="50"/>
    </row>
    <row r="43" spans="1:13" x14ac:dyDescent="0.25">
      <c r="B43" s="50"/>
      <c r="C43" s="50"/>
      <c r="D43" s="50"/>
      <c r="E43" s="50"/>
      <c r="F43" s="50"/>
      <c r="G43" s="50"/>
      <c r="H43" s="50"/>
      <c r="I43" s="50"/>
      <c r="J43" s="50"/>
      <c r="K43" s="50"/>
      <c r="L43" s="50"/>
      <c r="M43" s="50"/>
    </row>
    <row r="44" spans="1:13" x14ac:dyDescent="0.25">
      <c r="B44" s="50"/>
      <c r="C44" s="50"/>
      <c r="D44" s="50"/>
      <c r="E44" s="50"/>
      <c r="F44" s="50"/>
      <c r="G44" s="50"/>
      <c r="H44" s="50"/>
      <c r="I44" s="50"/>
      <c r="J44" s="50"/>
      <c r="K44" s="50"/>
      <c r="L44" s="50"/>
      <c r="M44" s="50"/>
    </row>
    <row r="45" spans="1:13" x14ac:dyDescent="0.25">
      <c r="B45" s="50"/>
      <c r="C45" s="50"/>
      <c r="D45" s="50"/>
      <c r="E45" s="50"/>
      <c r="F45" s="50"/>
      <c r="G45" s="50"/>
      <c r="H45" s="50"/>
      <c r="I45" s="50"/>
      <c r="J45" s="50"/>
      <c r="K45" s="50"/>
      <c r="L45" s="50"/>
      <c r="M45" s="50"/>
    </row>
    <row r="46" spans="1:13" x14ac:dyDescent="0.25">
      <c r="B46" s="50"/>
      <c r="C46" s="50"/>
      <c r="D46" s="50"/>
      <c r="E46" s="50"/>
      <c r="F46" s="50"/>
      <c r="G46" s="50"/>
      <c r="H46" s="50"/>
      <c r="I46" s="50"/>
      <c r="J46" s="50"/>
      <c r="K46" s="50"/>
      <c r="L46" s="50"/>
      <c r="M46" s="50"/>
    </row>
    <row r="47" spans="1:13" x14ac:dyDescent="0.25">
      <c r="B47" s="50"/>
      <c r="C47" s="50"/>
      <c r="D47" s="50"/>
      <c r="E47" s="50"/>
      <c r="F47" s="50"/>
      <c r="G47" s="50"/>
      <c r="H47" s="50"/>
      <c r="I47" s="50"/>
      <c r="J47" s="50"/>
      <c r="K47" s="50"/>
      <c r="L47" s="50"/>
      <c r="M47" s="50"/>
    </row>
    <row r="48" spans="1:13" x14ac:dyDescent="0.25">
      <c r="B48" s="50"/>
      <c r="C48" s="50"/>
      <c r="D48" s="50"/>
      <c r="E48" s="50"/>
      <c r="F48" s="50"/>
      <c r="G48" s="50"/>
      <c r="H48" s="50"/>
      <c r="I48" s="50"/>
    </row>
    <row r="49" spans="2:9" x14ac:dyDescent="0.25">
      <c r="B49" s="50"/>
      <c r="C49" s="50"/>
      <c r="D49" s="50"/>
      <c r="E49" s="50"/>
      <c r="F49" s="50"/>
      <c r="G49" s="50"/>
      <c r="H49" s="50"/>
      <c r="I49" s="50"/>
    </row>
    <row r="50" spans="2:9" x14ac:dyDescent="0.25">
      <c r="B50" s="50"/>
      <c r="C50" s="50"/>
      <c r="D50" s="50"/>
      <c r="E50" s="50"/>
      <c r="F50" s="50"/>
      <c r="G50" s="50"/>
      <c r="H50" s="50"/>
      <c r="I50" s="50"/>
    </row>
    <row r="51" spans="2:9" x14ac:dyDescent="0.25">
      <c r="B51" s="50"/>
      <c r="C51" s="50"/>
      <c r="D51" s="50"/>
      <c r="E51" s="50"/>
      <c r="F51" s="50"/>
      <c r="G51" s="50"/>
      <c r="H51" s="50"/>
      <c r="I51" s="50"/>
    </row>
    <row r="52" spans="2:9" x14ac:dyDescent="0.25">
      <c r="B52" s="50"/>
      <c r="C52" s="50"/>
      <c r="D52" s="50"/>
      <c r="E52" s="50"/>
      <c r="F52" s="50"/>
      <c r="G52" s="50"/>
      <c r="H52" s="50"/>
      <c r="I52" s="50"/>
    </row>
    <row r="53" spans="2:9" x14ac:dyDescent="0.25">
      <c r="B53" s="50"/>
      <c r="C53" s="50"/>
      <c r="D53" s="50"/>
      <c r="E53" s="50"/>
      <c r="F53" s="50"/>
      <c r="G53" s="50"/>
      <c r="H53" s="50"/>
      <c r="I53" s="50"/>
    </row>
    <row r="54" spans="2:9" x14ac:dyDescent="0.25">
      <c r="B54" s="50"/>
      <c r="C54" s="50"/>
      <c r="D54" s="50"/>
      <c r="E54" s="50"/>
      <c r="F54" s="50"/>
      <c r="G54" s="50"/>
      <c r="H54" s="50"/>
      <c r="I54" s="50"/>
    </row>
    <row r="55" spans="2:9" x14ac:dyDescent="0.25">
      <c r="B55" s="50"/>
      <c r="C55" s="50"/>
      <c r="D55" s="50"/>
      <c r="E55" s="50"/>
      <c r="F55" s="50"/>
      <c r="G55" s="50"/>
      <c r="H55" s="50"/>
      <c r="I55" s="50"/>
    </row>
    <row r="56" spans="2:9" x14ac:dyDescent="0.25">
      <c r="B56" s="50"/>
      <c r="C56" s="50"/>
      <c r="D56" s="50"/>
      <c r="E56" s="50"/>
      <c r="F56" s="50"/>
      <c r="G56" s="50"/>
      <c r="H56" s="50"/>
      <c r="I56" s="50"/>
    </row>
    <row r="57" spans="2:9" x14ac:dyDescent="0.25">
      <c r="B57" s="50"/>
      <c r="C57" s="50"/>
      <c r="D57" s="50"/>
      <c r="E57" s="50"/>
      <c r="F57" s="50"/>
      <c r="G57" s="50"/>
      <c r="H57" s="50"/>
      <c r="I57" s="50"/>
    </row>
    <row r="58" spans="2:9" x14ac:dyDescent="0.25">
      <c r="B58" s="50"/>
      <c r="C58" s="50"/>
      <c r="D58" s="50"/>
      <c r="E58" s="50"/>
      <c r="F58" s="50"/>
      <c r="G58" s="50"/>
      <c r="H58" s="50"/>
      <c r="I58" s="50"/>
    </row>
    <row r="59" spans="2:9" x14ac:dyDescent="0.25">
      <c r="B59" s="50"/>
      <c r="C59" s="50"/>
      <c r="D59" s="50"/>
      <c r="E59" s="50"/>
      <c r="F59" s="50"/>
      <c r="G59" s="50"/>
      <c r="H59" s="50"/>
      <c r="I59" s="50"/>
    </row>
    <row r="60" spans="2:9" x14ac:dyDescent="0.25">
      <c r="B60" s="50"/>
      <c r="C60" s="50"/>
      <c r="D60" s="50"/>
      <c r="E60" s="50"/>
      <c r="F60" s="50"/>
      <c r="G60" s="50"/>
      <c r="H60" s="50"/>
      <c r="I60" s="50"/>
    </row>
    <row r="61" spans="2:9" x14ac:dyDescent="0.25">
      <c r="B61" s="50"/>
      <c r="C61" s="50"/>
      <c r="D61" s="50"/>
      <c r="E61" s="50"/>
      <c r="F61" s="50"/>
      <c r="G61" s="50"/>
      <c r="H61" s="50"/>
      <c r="I61" s="50"/>
    </row>
    <row r="62" spans="2:9" x14ac:dyDescent="0.25">
      <c r="B62" s="50"/>
      <c r="C62" s="50"/>
      <c r="D62" s="50"/>
      <c r="E62" s="50"/>
      <c r="F62" s="50"/>
      <c r="G62" s="50"/>
      <c r="H62" s="50"/>
      <c r="I62" s="50"/>
    </row>
    <row r="63" spans="2:9" x14ac:dyDescent="0.25">
      <c r="B63" s="50"/>
      <c r="C63" s="50"/>
      <c r="D63" s="50"/>
      <c r="E63" s="50"/>
      <c r="F63" s="50"/>
      <c r="G63" s="50"/>
      <c r="H63" s="50"/>
      <c r="I63" s="50"/>
    </row>
    <row r="64" spans="2:9" x14ac:dyDescent="0.25">
      <c r="B64" s="50"/>
      <c r="C64" s="50"/>
      <c r="D64" s="50"/>
      <c r="E64" s="50"/>
      <c r="F64" s="50"/>
      <c r="G64" s="50"/>
      <c r="H64" s="50"/>
      <c r="I64" s="50"/>
    </row>
    <row r="65" spans="2:9" x14ac:dyDescent="0.25">
      <c r="B65" s="50"/>
      <c r="C65" s="50"/>
      <c r="D65" s="50"/>
      <c r="E65" s="50"/>
      <c r="F65" s="50"/>
      <c r="G65" s="50"/>
      <c r="H65" s="50"/>
      <c r="I65" s="50"/>
    </row>
    <row r="66" spans="2:9" x14ac:dyDescent="0.25">
      <c r="B66" s="50"/>
      <c r="C66" s="50"/>
      <c r="D66" s="50"/>
      <c r="E66" s="50"/>
      <c r="F66" s="50"/>
      <c r="G66" s="50"/>
      <c r="H66" s="50"/>
      <c r="I66" s="50"/>
    </row>
    <row r="67" spans="2:9" x14ac:dyDescent="0.25">
      <c r="B67" s="50"/>
      <c r="C67" s="50"/>
      <c r="D67" s="50"/>
      <c r="E67" s="50"/>
      <c r="F67" s="50"/>
      <c r="G67" s="50"/>
      <c r="H67" s="50"/>
      <c r="I67" s="50"/>
    </row>
    <row r="68" spans="2:9" x14ac:dyDescent="0.25">
      <c r="B68" s="50"/>
      <c r="C68" s="50"/>
      <c r="D68" s="50"/>
      <c r="E68" s="50"/>
      <c r="F68" s="50"/>
      <c r="G68" s="50"/>
      <c r="H68" s="50"/>
      <c r="I68" s="50"/>
    </row>
    <row r="69" spans="2:9" x14ac:dyDescent="0.25">
      <c r="B69" s="50"/>
      <c r="C69" s="50"/>
      <c r="D69" s="50"/>
      <c r="E69" s="50"/>
      <c r="F69" s="50"/>
      <c r="G69" s="50"/>
      <c r="H69" s="50"/>
      <c r="I69" s="50"/>
    </row>
    <row r="70" spans="2:9" x14ac:dyDescent="0.25">
      <c r="B70" s="50"/>
      <c r="C70" s="50"/>
      <c r="D70" s="50"/>
      <c r="E70" s="50"/>
      <c r="F70" s="50"/>
      <c r="G70" s="50"/>
      <c r="H70" s="50"/>
      <c r="I70" s="50"/>
    </row>
    <row r="71" spans="2:9" x14ac:dyDescent="0.25">
      <c r="B71" s="50"/>
      <c r="C71" s="50"/>
      <c r="D71" s="50"/>
      <c r="E71" s="50"/>
      <c r="F71" s="50"/>
      <c r="G71" s="50"/>
      <c r="H71" s="50"/>
      <c r="I71" s="50"/>
    </row>
    <row r="72" spans="2:9" x14ac:dyDescent="0.25">
      <c r="B72" s="50"/>
      <c r="C72" s="50"/>
      <c r="D72" s="50"/>
      <c r="E72" s="50"/>
      <c r="F72" s="50"/>
      <c r="G72" s="50"/>
      <c r="H72" s="50"/>
      <c r="I72" s="50"/>
    </row>
  </sheetData>
  <mergeCells count="12">
    <mergeCell ref="B37:H38"/>
    <mergeCell ref="H1:I1"/>
    <mergeCell ref="B10:H10"/>
    <mergeCell ref="B31:E31"/>
    <mergeCell ref="B15:C15"/>
    <mergeCell ref="B16:C16"/>
    <mergeCell ref="B17:C17"/>
    <mergeCell ref="B18:C18"/>
    <mergeCell ref="B19:C19"/>
    <mergeCell ref="B20:C20"/>
    <mergeCell ref="B21:C21"/>
    <mergeCell ref="B23:C23"/>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54"/>
  <sheetViews>
    <sheetView zoomScaleNormal="100" workbookViewId="0"/>
  </sheetViews>
  <sheetFormatPr defaultColWidth="9.140625" defaultRowHeight="15" x14ac:dyDescent="0.25"/>
  <cols>
    <col min="1" max="1" width="8.7109375" style="28" customWidth="1"/>
    <col min="2" max="2" width="31" style="28" customWidth="1"/>
    <col min="3" max="5" width="10.85546875" style="28" customWidth="1"/>
    <col min="6" max="9" width="9.42578125" style="28" customWidth="1"/>
    <col min="10" max="16384" width="9.140625" style="28"/>
  </cols>
  <sheetData>
    <row r="1" spans="1:13" x14ac:dyDescent="0.25">
      <c r="A1" s="7">
        <v>9</v>
      </c>
      <c r="B1" s="32" t="s">
        <v>12</v>
      </c>
      <c r="C1" s="27"/>
      <c r="D1" s="27"/>
      <c r="E1" s="27"/>
      <c r="F1" s="27"/>
      <c r="G1" s="43"/>
      <c r="H1" s="215" t="s">
        <v>29</v>
      </c>
      <c r="I1" s="216"/>
    </row>
    <row r="2" spans="1:13" ht="15.95" customHeight="1" x14ac:dyDescent="0.25">
      <c r="A2" s="29"/>
      <c r="B2" s="26"/>
      <c r="C2" s="26"/>
      <c r="D2" s="26"/>
      <c r="E2" s="26"/>
      <c r="F2" s="26"/>
      <c r="G2" s="26"/>
      <c r="H2" s="26"/>
      <c r="I2" s="30"/>
    </row>
    <row r="3" spans="1:13" ht="15.95" customHeight="1" x14ac:dyDescent="0.25">
      <c r="A3" s="8" t="s">
        <v>13</v>
      </c>
      <c r="B3" s="24" t="s">
        <v>43</v>
      </c>
      <c r="C3" s="24"/>
      <c r="D3" s="24"/>
      <c r="E3" s="24"/>
      <c r="F3" s="24"/>
      <c r="G3" s="24"/>
      <c r="H3" s="24"/>
      <c r="I3" s="25"/>
      <c r="J3" s="50"/>
      <c r="K3" s="50"/>
      <c r="L3" s="50"/>
      <c r="M3" s="50"/>
    </row>
    <row r="4" spans="1:13" ht="15.95" customHeight="1" x14ac:dyDescent="0.25">
      <c r="A4" s="9">
        <f>INDEX('Point Grid'!B:B,MATCH($A$1,'Point Grid'!A:A,0))</f>
        <v>1</v>
      </c>
      <c r="B4" s="24"/>
      <c r="C4" s="24"/>
      <c r="D4" s="24"/>
      <c r="E4" s="24"/>
      <c r="F4" s="24"/>
      <c r="G4" s="24"/>
      <c r="H4" s="24"/>
      <c r="I4" s="25"/>
      <c r="J4" s="50"/>
      <c r="K4" s="50"/>
      <c r="L4" s="50"/>
      <c r="M4" s="50"/>
    </row>
    <row r="5" spans="1:13" ht="15.95" customHeight="1" x14ac:dyDescent="0.25">
      <c r="A5" s="41"/>
      <c r="B5" s="78" t="s">
        <v>138</v>
      </c>
      <c r="C5" s="154">
        <v>225000</v>
      </c>
      <c r="D5" s="36"/>
      <c r="E5" s="36"/>
      <c r="F5" s="38"/>
      <c r="G5" s="38"/>
      <c r="H5" s="38"/>
      <c r="I5" s="25"/>
      <c r="J5" s="50"/>
      <c r="K5" s="50"/>
      <c r="L5" s="50"/>
      <c r="M5" s="50"/>
    </row>
    <row r="6" spans="1:13" ht="15.95" customHeight="1" x14ac:dyDescent="0.25">
      <c r="A6" s="41"/>
      <c r="B6" s="78" t="s">
        <v>92</v>
      </c>
      <c r="C6" s="154">
        <v>3750000</v>
      </c>
      <c r="D6" s="47"/>
      <c r="E6" s="36"/>
      <c r="F6" s="38"/>
      <c r="G6" s="38"/>
      <c r="H6" s="38"/>
      <c r="I6" s="25"/>
      <c r="J6" s="50"/>
      <c r="K6" s="50"/>
      <c r="L6" s="50"/>
      <c r="M6" s="50"/>
    </row>
    <row r="7" spans="1:13" ht="15.95" customHeight="1" x14ac:dyDescent="0.25">
      <c r="A7" s="41"/>
      <c r="B7" s="78" t="s">
        <v>93</v>
      </c>
      <c r="C7" s="154">
        <v>3000000</v>
      </c>
      <c r="D7" s="47"/>
      <c r="E7" s="36"/>
      <c r="F7" s="38"/>
      <c r="G7" s="38"/>
      <c r="H7" s="38"/>
      <c r="I7" s="25"/>
      <c r="J7" s="50"/>
      <c r="K7" s="50"/>
      <c r="L7" s="50"/>
      <c r="M7" s="50"/>
    </row>
    <row r="8" spans="1:13" ht="15.95" customHeight="1" x14ac:dyDescent="0.25">
      <c r="A8" s="41"/>
      <c r="B8" s="78" t="s">
        <v>139</v>
      </c>
      <c r="C8" s="155">
        <v>0.08</v>
      </c>
      <c r="D8" s="90"/>
      <c r="E8" s="36"/>
      <c r="F8" s="38"/>
      <c r="G8" s="38"/>
      <c r="H8" s="38"/>
      <c r="I8" s="25"/>
      <c r="J8" s="50"/>
      <c r="K8" s="50"/>
      <c r="L8" s="50"/>
      <c r="M8" s="50"/>
    </row>
    <row r="9" spans="1:13" ht="15.95" customHeight="1" x14ac:dyDescent="0.25">
      <c r="A9" s="41"/>
      <c r="B9" s="78" t="s">
        <v>140</v>
      </c>
      <c r="C9" s="155">
        <v>0.12</v>
      </c>
      <c r="D9" s="90"/>
      <c r="E9" s="36"/>
      <c r="F9" s="38"/>
      <c r="G9" s="38"/>
      <c r="H9" s="38"/>
      <c r="I9" s="25"/>
      <c r="J9" s="50"/>
      <c r="K9" s="50"/>
      <c r="L9" s="50"/>
      <c r="M9" s="50"/>
    </row>
    <row r="10" spans="1:13" ht="15.95" customHeight="1" x14ac:dyDescent="0.25">
      <c r="A10" s="41"/>
      <c r="B10" s="78" t="s">
        <v>141</v>
      </c>
      <c r="C10" s="155">
        <v>0.03</v>
      </c>
      <c r="D10" s="90"/>
      <c r="E10" s="36"/>
      <c r="F10" s="38"/>
      <c r="G10" s="38"/>
      <c r="H10" s="38"/>
      <c r="I10" s="25"/>
      <c r="J10" s="50"/>
      <c r="K10" s="50"/>
      <c r="L10" s="50"/>
      <c r="M10" s="50"/>
    </row>
    <row r="11" spans="1:13" ht="15.95" customHeight="1" x14ac:dyDescent="0.25">
      <c r="A11" s="41"/>
      <c r="B11" s="38"/>
      <c r="C11" s="89"/>
      <c r="D11" s="90"/>
      <c r="E11" s="36"/>
      <c r="F11" s="38"/>
      <c r="G11" s="38"/>
      <c r="H11" s="38"/>
      <c r="I11" s="25"/>
      <c r="J11" s="50"/>
      <c r="K11" s="50"/>
      <c r="L11" s="50"/>
      <c r="M11" s="50"/>
    </row>
    <row r="12" spans="1:13" ht="15.95" customHeight="1" x14ac:dyDescent="0.25">
      <c r="A12" s="41"/>
      <c r="B12" s="78" t="s">
        <v>142</v>
      </c>
      <c r="C12" s="155">
        <v>0.62</v>
      </c>
      <c r="D12" s="90"/>
      <c r="E12" s="36"/>
      <c r="F12" s="38"/>
      <c r="G12" s="38"/>
      <c r="H12" s="38"/>
      <c r="I12" s="25"/>
      <c r="J12" s="50"/>
      <c r="K12" s="50"/>
      <c r="L12" s="50"/>
      <c r="M12" s="50"/>
    </row>
    <row r="13" spans="1:13" ht="15.95" customHeight="1" x14ac:dyDescent="0.25">
      <c r="A13" s="41"/>
      <c r="B13" s="78" t="s">
        <v>143</v>
      </c>
      <c r="C13" s="155">
        <v>0.05</v>
      </c>
      <c r="D13" s="36"/>
      <c r="E13" s="36"/>
      <c r="F13" s="38"/>
      <c r="G13" s="38"/>
      <c r="H13" s="38"/>
      <c r="I13" s="25"/>
      <c r="J13" s="50"/>
      <c r="K13" s="50"/>
      <c r="L13" s="50"/>
      <c r="M13" s="50"/>
    </row>
    <row r="14" spans="1:13" ht="15.95" customHeight="1" x14ac:dyDescent="0.25">
      <c r="A14" s="41"/>
      <c r="B14" s="24"/>
      <c r="C14" s="36"/>
      <c r="D14" s="77"/>
      <c r="E14" s="36"/>
      <c r="F14" s="38"/>
      <c r="G14" s="38"/>
      <c r="H14" s="38"/>
      <c r="I14" s="25"/>
      <c r="J14" s="50"/>
      <c r="K14" s="50"/>
      <c r="L14" s="50"/>
      <c r="M14" s="50"/>
    </row>
    <row r="15" spans="1:13" ht="15.95" customHeight="1" x14ac:dyDescent="0.25">
      <c r="A15" s="41"/>
      <c r="B15" s="24" t="s">
        <v>144</v>
      </c>
      <c r="C15" s="36"/>
      <c r="D15" s="77"/>
      <c r="E15" s="36"/>
      <c r="F15" s="38"/>
      <c r="G15" s="38"/>
      <c r="H15" s="38"/>
      <c r="I15" s="25"/>
      <c r="J15" s="50"/>
      <c r="K15" s="50"/>
      <c r="L15" s="50"/>
      <c r="M15" s="50"/>
    </row>
    <row r="16" spans="1:13" ht="15.95" customHeight="1" x14ac:dyDescent="0.25">
      <c r="A16" s="41"/>
      <c r="B16" s="24" t="s">
        <v>145</v>
      </c>
      <c r="C16" s="36"/>
      <c r="D16" s="77"/>
      <c r="E16" s="36"/>
      <c r="F16" s="38"/>
      <c r="G16" s="38"/>
      <c r="H16" s="38"/>
      <c r="I16" s="25"/>
      <c r="J16" s="50"/>
      <c r="K16" s="50"/>
      <c r="L16" s="50"/>
      <c r="M16" s="50"/>
    </row>
    <row r="17" spans="1:13" ht="15.95" customHeight="1" x14ac:dyDescent="0.25">
      <c r="A17" s="41"/>
      <c r="B17" s="24" t="s">
        <v>146</v>
      </c>
      <c r="C17" s="36"/>
      <c r="D17" s="77"/>
      <c r="E17" s="36"/>
      <c r="F17" s="38"/>
      <c r="G17" s="38"/>
      <c r="H17" s="38"/>
      <c r="I17" s="25"/>
      <c r="J17" s="50"/>
      <c r="K17" s="50"/>
      <c r="L17" s="50"/>
      <c r="M17" s="50"/>
    </row>
    <row r="18" spans="1:13" ht="15.95" customHeight="1" x14ac:dyDescent="0.25">
      <c r="A18" s="41"/>
      <c r="B18" s="38"/>
      <c r="C18" s="36"/>
      <c r="D18" s="36"/>
      <c r="E18" s="36"/>
      <c r="F18" s="38"/>
      <c r="G18" s="38"/>
      <c r="H18" s="38"/>
      <c r="I18" s="25"/>
      <c r="J18" s="50"/>
      <c r="K18" s="50"/>
      <c r="L18" s="50"/>
      <c r="M18" s="50"/>
    </row>
    <row r="19" spans="1:13" ht="15.95" customHeight="1" x14ac:dyDescent="0.25">
      <c r="A19" s="31" t="s">
        <v>2</v>
      </c>
      <c r="B19" s="57" t="s">
        <v>147</v>
      </c>
      <c r="C19" s="44"/>
      <c r="D19" s="58"/>
      <c r="E19" s="59"/>
      <c r="F19" s="59"/>
      <c r="G19" s="59"/>
      <c r="H19" s="59"/>
      <c r="I19" s="25"/>
      <c r="J19" s="50"/>
      <c r="K19" s="50"/>
      <c r="L19" s="50"/>
      <c r="M19" s="50"/>
    </row>
    <row r="20" spans="1:13" ht="15.95" customHeight="1" thickBot="1" x14ac:dyDescent="0.3">
      <c r="A20" s="9">
        <f>INDEX('Point Grid'!$C$8:$I$34,MATCH($A$1,'Point Grid'!$A$8:$A$34,0),MATCH(A19,'Point Grid'!$C$7:$I$7,0))</f>
        <v>1</v>
      </c>
      <c r="B20" s="54"/>
      <c r="C20" s="44"/>
      <c r="D20" s="44"/>
      <c r="E20" s="44"/>
      <c r="F20" s="44"/>
      <c r="G20" s="44"/>
      <c r="H20" s="44"/>
      <c r="I20" s="25"/>
      <c r="J20" s="50"/>
      <c r="K20" s="50"/>
      <c r="L20" s="50"/>
      <c r="M20" s="50"/>
    </row>
    <row r="21" spans="1:13" ht="15.95" customHeight="1" thickBot="1" x14ac:dyDescent="0.3">
      <c r="A21" s="5"/>
      <c r="B21" s="38"/>
      <c r="C21" s="36"/>
      <c r="D21" s="36"/>
      <c r="E21" s="36"/>
      <c r="F21" s="36"/>
      <c r="G21" s="36"/>
      <c r="H21" s="36"/>
      <c r="I21" s="25"/>
      <c r="J21" s="50"/>
      <c r="K21" s="50"/>
      <c r="L21" s="50"/>
      <c r="M21" s="50"/>
    </row>
    <row r="22" spans="1:13" ht="15.75" thickBot="1" x14ac:dyDescent="0.3">
      <c r="A22" s="23"/>
      <c r="B22" s="48"/>
      <c r="C22" s="64"/>
      <c r="D22" s="64"/>
      <c r="E22" s="65"/>
      <c r="F22" s="64"/>
      <c r="G22" s="66"/>
      <c r="H22" s="66"/>
      <c r="I22" s="56"/>
      <c r="J22" s="50"/>
      <c r="K22" s="50"/>
      <c r="L22" s="50"/>
      <c r="M22" s="50"/>
    </row>
    <row r="23" spans="1:13" x14ac:dyDescent="0.25">
      <c r="B23" s="50"/>
      <c r="C23" s="50"/>
      <c r="D23" s="50"/>
      <c r="E23" s="50"/>
      <c r="F23" s="50"/>
      <c r="G23" s="50"/>
      <c r="H23" s="50"/>
      <c r="I23" s="50"/>
      <c r="J23" s="50"/>
      <c r="K23" s="50"/>
      <c r="L23" s="50"/>
      <c r="M23" s="50"/>
    </row>
    <row r="24" spans="1:13" x14ac:dyDescent="0.25">
      <c r="B24" s="50"/>
      <c r="C24" s="50"/>
      <c r="D24" s="50"/>
      <c r="E24" s="50"/>
      <c r="F24" s="50"/>
      <c r="G24" s="50"/>
      <c r="H24" s="50"/>
      <c r="I24" s="50"/>
      <c r="J24" s="50"/>
      <c r="K24" s="50"/>
      <c r="L24" s="50"/>
      <c r="M24" s="50"/>
    </row>
    <row r="25" spans="1:13" x14ac:dyDescent="0.25">
      <c r="B25" s="50"/>
      <c r="C25" s="50"/>
      <c r="D25" s="50"/>
      <c r="E25" s="50"/>
      <c r="F25" s="50"/>
      <c r="G25" s="50"/>
      <c r="H25" s="50"/>
      <c r="I25" s="50"/>
      <c r="J25" s="50"/>
      <c r="K25" s="50"/>
      <c r="L25" s="50"/>
      <c r="M25" s="50"/>
    </row>
    <row r="26" spans="1:13" x14ac:dyDescent="0.25">
      <c r="B26" s="50"/>
      <c r="C26" s="50"/>
      <c r="D26" s="50"/>
      <c r="E26" s="50"/>
      <c r="F26" s="50"/>
      <c r="G26" s="50"/>
      <c r="H26" s="50"/>
      <c r="I26" s="50"/>
      <c r="J26" s="50"/>
      <c r="K26" s="50"/>
      <c r="L26" s="50"/>
      <c r="M26" s="50"/>
    </row>
    <row r="27" spans="1:13" x14ac:dyDescent="0.25">
      <c r="B27" s="50"/>
      <c r="C27" s="50"/>
      <c r="D27" s="50"/>
      <c r="E27" s="50"/>
      <c r="F27" s="50"/>
      <c r="G27" s="50"/>
      <c r="H27" s="50"/>
      <c r="I27" s="50"/>
      <c r="J27" s="50"/>
      <c r="K27" s="50"/>
      <c r="L27" s="50"/>
      <c r="M27" s="50"/>
    </row>
    <row r="28" spans="1:13" x14ac:dyDescent="0.25">
      <c r="B28" s="50"/>
      <c r="C28" s="50"/>
      <c r="D28" s="50"/>
      <c r="E28" s="50"/>
      <c r="F28" s="50"/>
      <c r="G28" s="50"/>
      <c r="H28" s="50"/>
      <c r="I28" s="50"/>
      <c r="J28" s="50"/>
      <c r="K28" s="50"/>
      <c r="L28" s="50"/>
      <c r="M28" s="50"/>
    </row>
    <row r="29" spans="1:13" x14ac:dyDescent="0.25">
      <c r="B29" s="50"/>
      <c r="C29" s="50"/>
      <c r="D29" s="50"/>
      <c r="E29" s="50"/>
      <c r="F29" s="50"/>
      <c r="G29" s="50"/>
      <c r="H29" s="50"/>
      <c r="I29" s="50"/>
      <c r="J29" s="50"/>
      <c r="K29" s="50"/>
      <c r="L29" s="50"/>
      <c r="M29" s="50"/>
    </row>
    <row r="30" spans="1:13" x14ac:dyDescent="0.25">
      <c r="B30" s="50"/>
      <c r="C30" s="50"/>
      <c r="D30" s="50"/>
      <c r="E30" s="50"/>
      <c r="F30" s="50"/>
      <c r="G30" s="50"/>
      <c r="H30" s="50"/>
      <c r="I30" s="50"/>
      <c r="J30" s="50"/>
      <c r="K30" s="50"/>
      <c r="L30" s="50"/>
      <c r="M30" s="50"/>
    </row>
    <row r="31" spans="1:13" x14ac:dyDescent="0.25">
      <c r="B31" s="50"/>
      <c r="C31" s="50"/>
      <c r="D31" s="50"/>
      <c r="E31" s="50"/>
      <c r="F31" s="50"/>
      <c r="G31" s="50"/>
      <c r="H31" s="50"/>
      <c r="I31" s="50"/>
      <c r="J31" s="50"/>
      <c r="K31" s="50"/>
      <c r="L31" s="50"/>
      <c r="M31" s="50"/>
    </row>
    <row r="32" spans="1:13" x14ac:dyDescent="0.25">
      <c r="B32" s="50"/>
      <c r="C32" s="50"/>
      <c r="D32" s="50"/>
      <c r="E32" s="50"/>
      <c r="F32" s="50"/>
      <c r="G32" s="50"/>
      <c r="H32" s="50"/>
      <c r="I32" s="50"/>
      <c r="J32" s="50"/>
      <c r="K32" s="50"/>
      <c r="L32" s="50"/>
      <c r="M32" s="50"/>
    </row>
    <row r="33" spans="2:13" x14ac:dyDescent="0.25">
      <c r="B33" s="50"/>
      <c r="C33" s="50"/>
      <c r="D33" s="50"/>
      <c r="E33" s="50"/>
      <c r="F33" s="50"/>
      <c r="G33" s="50"/>
      <c r="H33" s="50"/>
      <c r="I33" s="50"/>
      <c r="J33" s="50"/>
      <c r="K33" s="50"/>
      <c r="L33" s="50"/>
      <c r="M33" s="50"/>
    </row>
    <row r="34" spans="2:13" x14ac:dyDescent="0.25">
      <c r="B34" s="50"/>
      <c r="C34" s="50"/>
      <c r="D34" s="50"/>
      <c r="E34" s="50"/>
      <c r="F34" s="50"/>
      <c r="G34" s="50"/>
      <c r="H34" s="50"/>
      <c r="I34" s="50"/>
      <c r="J34" s="50"/>
      <c r="K34" s="50"/>
      <c r="L34" s="50"/>
      <c r="M34" s="50"/>
    </row>
    <row r="35" spans="2:13" x14ac:dyDescent="0.25">
      <c r="B35" s="50"/>
      <c r="C35" s="50"/>
      <c r="D35" s="50"/>
      <c r="E35" s="50"/>
      <c r="F35" s="50"/>
      <c r="G35" s="50"/>
      <c r="H35" s="50"/>
      <c r="I35" s="50"/>
      <c r="J35" s="50"/>
      <c r="K35" s="50"/>
      <c r="L35" s="50"/>
      <c r="M35" s="50"/>
    </row>
    <row r="36" spans="2:13" x14ac:dyDescent="0.25">
      <c r="B36" s="50"/>
      <c r="C36" s="50"/>
      <c r="D36" s="50"/>
      <c r="E36" s="50"/>
      <c r="F36" s="50"/>
      <c r="G36" s="50"/>
      <c r="H36" s="50"/>
      <c r="I36" s="50"/>
      <c r="J36" s="50"/>
      <c r="K36" s="50"/>
      <c r="L36" s="50"/>
      <c r="M36" s="50"/>
    </row>
    <row r="37" spans="2:13" x14ac:dyDescent="0.25">
      <c r="B37" s="50"/>
      <c r="C37" s="50"/>
      <c r="D37" s="50"/>
      <c r="E37" s="50"/>
      <c r="F37" s="50"/>
      <c r="G37" s="50"/>
      <c r="H37" s="50"/>
      <c r="I37" s="50"/>
      <c r="J37" s="50"/>
      <c r="K37" s="50"/>
      <c r="L37" s="50"/>
      <c r="M37" s="50"/>
    </row>
    <row r="38" spans="2:13" x14ac:dyDescent="0.25">
      <c r="B38" s="50"/>
      <c r="C38" s="50"/>
      <c r="D38" s="50"/>
      <c r="E38" s="50"/>
      <c r="F38" s="50"/>
      <c r="G38" s="50"/>
      <c r="H38" s="50"/>
      <c r="I38" s="50"/>
      <c r="J38" s="50"/>
      <c r="K38" s="50"/>
      <c r="L38" s="50"/>
      <c r="M38" s="50"/>
    </row>
    <row r="39" spans="2:13" x14ac:dyDescent="0.25">
      <c r="B39" s="50"/>
      <c r="C39" s="50"/>
      <c r="D39" s="50"/>
      <c r="E39" s="50"/>
      <c r="F39" s="50"/>
      <c r="G39" s="50"/>
      <c r="H39" s="50"/>
      <c r="I39" s="50"/>
      <c r="J39" s="50"/>
      <c r="K39" s="50"/>
      <c r="L39" s="50"/>
      <c r="M39" s="50"/>
    </row>
    <row r="40" spans="2:13" x14ac:dyDescent="0.25">
      <c r="B40" s="50"/>
      <c r="C40" s="50"/>
      <c r="D40" s="50"/>
      <c r="E40" s="50"/>
      <c r="F40" s="50"/>
      <c r="G40" s="50"/>
      <c r="H40" s="50"/>
      <c r="I40" s="50"/>
    </row>
    <row r="41" spans="2:13" x14ac:dyDescent="0.25">
      <c r="B41" s="50"/>
      <c r="C41" s="50"/>
      <c r="D41" s="50"/>
      <c r="E41" s="50"/>
      <c r="F41" s="50"/>
      <c r="G41" s="50"/>
      <c r="H41" s="50"/>
      <c r="I41" s="50"/>
    </row>
    <row r="42" spans="2:13" x14ac:dyDescent="0.25">
      <c r="B42" s="50"/>
      <c r="C42" s="50"/>
      <c r="D42" s="50"/>
      <c r="E42" s="50"/>
      <c r="F42" s="50"/>
      <c r="G42" s="50"/>
      <c r="H42" s="50"/>
      <c r="I42" s="50"/>
    </row>
    <row r="43" spans="2:13" x14ac:dyDescent="0.25">
      <c r="B43" s="50"/>
      <c r="C43" s="50"/>
      <c r="D43" s="50"/>
      <c r="E43" s="50"/>
      <c r="F43" s="50"/>
      <c r="G43" s="50"/>
      <c r="H43" s="50"/>
      <c r="I43" s="50"/>
    </row>
    <row r="44" spans="2:13" x14ac:dyDescent="0.25">
      <c r="B44" s="50"/>
      <c r="C44" s="50"/>
      <c r="D44" s="50"/>
      <c r="E44" s="50"/>
      <c r="F44" s="50"/>
      <c r="G44" s="50"/>
      <c r="H44" s="50"/>
      <c r="I44" s="50"/>
    </row>
    <row r="45" spans="2:13" x14ac:dyDescent="0.25">
      <c r="B45" s="50"/>
      <c r="C45" s="50"/>
      <c r="D45" s="50"/>
      <c r="E45" s="50"/>
      <c r="F45" s="50"/>
      <c r="G45" s="50"/>
      <c r="H45" s="50"/>
      <c r="I45" s="50"/>
    </row>
    <row r="46" spans="2:13" x14ac:dyDescent="0.25">
      <c r="B46" s="50"/>
      <c r="C46" s="50"/>
      <c r="D46" s="50"/>
      <c r="E46" s="50"/>
      <c r="F46" s="50"/>
      <c r="G46" s="50"/>
      <c r="H46" s="50"/>
      <c r="I46" s="50"/>
    </row>
    <row r="47" spans="2:13" x14ac:dyDescent="0.25">
      <c r="B47" s="50"/>
      <c r="C47" s="50"/>
      <c r="D47" s="50"/>
      <c r="E47" s="50"/>
      <c r="F47" s="50"/>
      <c r="G47" s="50"/>
      <c r="H47" s="50"/>
      <c r="I47" s="50"/>
    </row>
    <row r="48" spans="2:13" x14ac:dyDescent="0.25">
      <c r="B48" s="50"/>
      <c r="C48" s="50"/>
      <c r="D48" s="50"/>
      <c r="E48" s="50"/>
      <c r="F48" s="50"/>
      <c r="G48" s="50"/>
      <c r="H48" s="50"/>
      <c r="I48" s="50"/>
    </row>
    <row r="49" spans="2:9" x14ac:dyDescent="0.25">
      <c r="B49" s="50"/>
      <c r="C49" s="50"/>
      <c r="D49" s="50"/>
      <c r="E49" s="50"/>
      <c r="F49" s="50"/>
      <c r="G49" s="50"/>
      <c r="H49" s="50"/>
      <c r="I49" s="50"/>
    </row>
    <row r="50" spans="2:9" x14ac:dyDescent="0.25">
      <c r="B50" s="50"/>
      <c r="C50" s="50"/>
      <c r="D50" s="50"/>
      <c r="E50" s="50"/>
      <c r="F50" s="50"/>
      <c r="G50" s="50"/>
      <c r="H50" s="50"/>
      <c r="I50" s="50"/>
    </row>
    <row r="51" spans="2:9" x14ac:dyDescent="0.25">
      <c r="B51" s="50"/>
      <c r="C51" s="50"/>
      <c r="D51" s="50"/>
      <c r="E51" s="50"/>
      <c r="F51" s="50"/>
      <c r="G51" s="50"/>
      <c r="H51" s="50"/>
      <c r="I51" s="50"/>
    </row>
    <row r="52" spans="2:9" x14ac:dyDescent="0.25">
      <c r="B52" s="50"/>
      <c r="C52" s="50"/>
      <c r="D52" s="50"/>
      <c r="E52" s="50"/>
      <c r="F52" s="50"/>
      <c r="G52" s="50"/>
      <c r="H52" s="50"/>
      <c r="I52" s="50"/>
    </row>
    <row r="53" spans="2:9" x14ac:dyDescent="0.25">
      <c r="B53" s="50"/>
      <c r="C53" s="50"/>
      <c r="D53" s="50"/>
      <c r="E53" s="50"/>
      <c r="F53" s="50"/>
      <c r="G53" s="50"/>
      <c r="H53" s="50"/>
      <c r="I53" s="50"/>
    </row>
    <row r="54" spans="2:9" x14ac:dyDescent="0.25">
      <c r="B54" s="50"/>
      <c r="C54" s="50"/>
      <c r="D54" s="50"/>
      <c r="E54" s="50"/>
      <c r="F54" s="50"/>
      <c r="G54" s="50"/>
      <c r="H54" s="50"/>
      <c r="I54" s="50"/>
    </row>
  </sheetData>
  <mergeCells count="1">
    <mergeCell ref="H1:I1"/>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O45"/>
  <sheetViews>
    <sheetView zoomScaleNormal="100" workbookViewId="0"/>
  </sheetViews>
  <sheetFormatPr defaultColWidth="9.140625" defaultRowHeight="15" x14ac:dyDescent="0.25"/>
  <cols>
    <col min="1" max="1" width="8.7109375" style="28" customWidth="1"/>
    <col min="2" max="2" width="12.28515625" style="28" customWidth="1"/>
    <col min="3" max="4" width="10.85546875" style="28" customWidth="1"/>
    <col min="5" max="5" width="9" style="28" customWidth="1"/>
    <col min="6" max="6" width="9.42578125" style="28" customWidth="1"/>
    <col min="7" max="7" width="13.28515625" style="28" customWidth="1"/>
    <col min="8" max="9" width="9.42578125" style="28" customWidth="1"/>
    <col min="10" max="10" width="10.7109375" style="28" customWidth="1"/>
    <col min="11" max="16384" width="9.140625" style="28"/>
  </cols>
  <sheetData>
    <row r="1" spans="1:41" ht="15.95" customHeight="1" x14ac:dyDescent="0.25">
      <c r="A1" s="91">
        <v>10</v>
      </c>
      <c r="B1" s="92" t="s">
        <v>12</v>
      </c>
      <c r="C1" s="93"/>
      <c r="D1" s="93"/>
      <c r="E1" s="93"/>
      <c r="F1" s="93"/>
      <c r="G1" s="94"/>
      <c r="H1" s="236" t="s">
        <v>29</v>
      </c>
      <c r="I1" s="237"/>
    </row>
    <row r="2" spans="1:41" ht="15.95" customHeight="1" x14ac:dyDescent="0.25">
      <c r="A2" s="96"/>
      <c r="B2" s="97"/>
      <c r="C2" s="97"/>
      <c r="D2" s="97"/>
      <c r="E2" s="97"/>
      <c r="F2" s="97"/>
      <c r="G2" s="97"/>
      <c r="H2" s="97"/>
      <c r="I2" s="98"/>
    </row>
    <row r="3" spans="1:41" ht="15.95" customHeight="1" x14ac:dyDescent="0.25">
      <c r="A3" s="99" t="s">
        <v>13</v>
      </c>
      <c r="B3" s="238" t="s">
        <v>148</v>
      </c>
      <c r="C3" s="238"/>
      <c r="D3" s="238"/>
      <c r="E3" s="238"/>
      <c r="F3" s="238"/>
      <c r="G3" s="238"/>
      <c r="H3" s="238"/>
      <c r="I3" s="101"/>
      <c r="J3" s="50"/>
      <c r="K3" s="50"/>
      <c r="L3" s="50"/>
      <c r="M3" s="50"/>
    </row>
    <row r="4" spans="1:41" ht="15.95" customHeight="1" x14ac:dyDescent="0.25">
      <c r="A4" s="9">
        <f>INDEX('Point Grid'!B:B,MATCH($A$1,'Point Grid'!A:A,0))</f>
        <v>1</v>
      </c>
      <c r="B4" s="238"/>
      <c r="C4" s="238"/>
      <c r="D4" s="238"/>
      <c r="E4" s="238"/>
      <c r="F4" s="238"/>
      <c r="G4" s="238"/>
      <c r="H4" s="238"/>
      <c r="I4" s="101"/>
      <c r="J4" s="50"/>
      <c r="K4" s="50"/>
      <c r="L4" s="50"/>
      <c r="M4" s="50"/>
    </row>
    <row r="5" spans="1:41" ht="15.95" customHeight="1" x14ac:dyDescent="0.25">
      <c r="A5" s="102"/>
      <c r="B5" s="103"/>
      <c r="C5" s="104"/>
      <c r="D5" s="105"/>
      <c r="E5" s="105"/>
      <c r="F5" s="103"/>
      <c r="G5" s="103"/>
      <c r="H5" s="103"/>
      <c r="I5" s="101"/>
      <c r="J5" s="50"/>
      <c r="K5" s="50"/>
      <c r="L5" s="50"/>
      <c r="M5" s="50"/>
    </row>
    <row r="6" spans="1:41" ht="15.95" customHeight="1" x14ac:dyDescent="0.25">
      <c r="A6" s="102"/>
      <c r="B6" s="239" t="s">
        <v>149</v>
      </c>
      <c r="C6" s="239"/>
      <c r="D6" s="239"/>
      <c r="E6" s="239"/>
      <c r="F6" s="239"/>
      <c r="G6" s="239"/>
      <c r="H6" s="239"/>
      <c r="I6" s="101"/>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row>
    <row r="7" spans="1:41" ht="15.95" customHeight="1" x14ac:dyDescent="0.25">
      <c r="A7" s="102"/>
      <c r="B7" s="239"/>
      <c r="C7" s="239"/>
      <c r="D7" s="239"/>
      <c r="E7" s="239"/>
      <c r="F7" s="239"/>
      <c r="G7" s="239"/>
      <c r="H7" s="239"/>
      <c r="I7" s="101"/>
      <c r="J7" s="33"/>
      <c r="K7" s="33"/>
      <c r="L7" s="33"/>
      <c r="M7" s="33"/>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row>
    <row r="8" spans="1:41" ht="15.95" customHeight="1" x14ac:dyDescent="0.25">
      <c r="A8" s="102"/>
      <c r="B8" s="239"/>
      <c r="C8" s="239"/>
      <c r="D8" s="239"/>
      <c r="E8" s="239"/>
      <c r="F8" s="239"/>
      <c r="G8" s="239"/>
      <c r="H8" s="239"/>
      <c r="I8" s="101"/>
      <c r="J8" s="33"/>
      <c r="K8" s="33"/>
      <c r="L8" s="33"/>
      <c r="M8" s="33"/>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row>
    <row r="9" spans="1:41" ht="15.95" customHeight="1" x14ac:dyDescent="0.25">
      <c r="A9" s="102"/>
      <c r="B9" s="157"/>
      <c r="C9" s="157"/>
      <c r="D9" s="157"/>
      <c r="E9" s="157"/>
      <c r="F9" s="157"/>
      <c r="G9" s="157"/>
      <c r="H9" s="157"/>
      <c r="I9" s="101"/>
      <c r="J9" s="33"/>
      <c r="K9" s="33"/>
      <c r="L9" s="33"/>
      <c r="M9" s="33"/>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row>
    <row r="10" spans="1:41" ht="15.95" customHeight="1" x14ac:dyDescent="0.25">
      <c r="A10" s="110" t="s">
        <v>2</v>
      </c>
      <c r="B10" s="111"/>
      <c r="C10" s="112"/>
      <c r="D10" s="113"/>
      <c r="E10" s="114"/>
      <c r="F10" s="114"/>
      <c r="G10" s="114"/>
      <c r="H10" s="114"/>
      <c r="I10" s="101"/>
      <c r="J10" s="50"/>
      <c r="K10" s="50"/>
      <c r="L10" s="50"/>
      <c r="M10" s="50"/>
    </row>
    <row r="11" spans="1:41" ht="15.95" customHeight="1" thickBot="1" x14ac:dyDescent="0.3">
      <c r="A11" s="9">
        <f>INDEX('Point Grid'!$C$8:$I$34,MATCH($A$1,'Point Grid'!$A$8:$A$34,0),MATCH(A10,'Point Grid'!$C$7:$I$7,0))</f>
        <v>1</v>
      </c>
      <c r="B11" s="115"/>
      <c r="C11" s="112"/>
      <c r="D11" s="112"/>
      <c r="E11" s="112"/>
      <c r="F11" s="112"/>
      <c r="G11" s="112"/>
      <c r="H11" s="112"/>
      <c r="I11" s="101"/>
      <c r="J11" s="50"/>
      <c r="K11" s="50"/>
      <c r="L11" s="50"/>
      <c r="M11" s="50"/>
    </row>
    <row r="12" spans="1:41" ht="15.95" customHeight="1" thickBot="1" x14ac:dyDescent="0.3">
      <c r="A12" s="116"/>
      <c r="B12" s="103"/>
      <c r="C12" s="105"/>
      <c r="D12" s="105"/>
      <c r="E12" s="105"/>
      <c r="F12" s="105"/>
      <c r="G12" s="105"/>
      <c r="H12" s="105"/>
      <c r="I12" s="101"/>
      <c r="J12" s="50"/>
      <c r="K12" s="50"/>
      <c r="L12" s="50"/>
      <c r="M12" s="50"/>
    </row>
    <row r="13" spans="1:41" ht="15.95" customHeight="1" thickBot="1" x14ac:dyDescent="0.3">
      <c r="A13" s="123"/>
      <c r="B13" s="124"/>
      <c r="C13" s="125"/>
      <c r="D13" s="125"/>
      <c r="E13" s="126"/>
      <c r="F13" s="125"/>
      <c r="G13" s="127"/>
      <c r="H13" s="127"/>
      <c r="I13" s="128"/>
      <c r="J13" s="50"/>
      <c r="K13" s="50"/>
      <c r="L13" s="50"/>
      <c r="M13" s="50"/>
    </row>
    <row r="14" spans="1:41" x14ac:dyDescent="0.25">
      <c r="A14" s="129"/>
      <c r="B14" s="50"/>
      <c r="C14" s="50"/>
      <c r="D14" s="50"/>
      <c r="E14" s="50"/>
      <c r="F14" s="50"/>
      <c r="G14" s="50"/>
      <c r="H14" s="50"/>
      <c r="I14" s="50"/>
      <c r="J14" s="50"/>
      <c r="K14" s="50"/>
      <c r="L14" s="50"/>
      <c r="M14" s="50"/>
    </row>
    <row r="15" spans="1:41" x14ac:dyDescent="0.25">
      <c r="A15" s="129"/>
      <c r="B15" s="50"/>
      <c r="C15" s="50"/>
      <c r="D15" s="50"/>
      <c r="E15" s="50"/>
      <c r="F15" s="50"/>
      <c r="G15" s="50"/>
      <c r="H15" s="50"/>
      <c r="I15" s="50"/>
      <c r="J15" s="50"/>
      <c r="K15" s="50"/>
      <c r="L15" s="50"/>
      <c r="M15" s="50"/>
    </row>
    <row r="16" spans="1:41" x14ac:dyDescent="0.25">
      <c r="A16" s="129"/>
      <c r="B16" s="50"/>
      <c r="C16" s="50"/>
      <c r="D16" s="50"/>
      <c r="E16" s="50"/>
      <c r="F16" s="50"/>
      <c r="G16" s="50"/>
      <c r="H16" s="50"/>
      <c r="I16" s="50"/>
      <c r="J16" s="50"/>
      <c r="K16" s="50"/>
      <c r="L16" s="50"/>
      <c r="M16" s="50"/>
    </row>
    <row r="17" spans="1:13" x14ac:dyDescent="0.25">
      <c r="A17" s="129"/>
      <c r="B17" s="50"/>
      <c r="C17" s="50"/>
      <c r="D17" s="50"/>
      <c r="E17" s="50"/>
      <c r="F17" s="50"/>
      <c r="G17" s="50"/>
      <c r="H17" s="50"/>
      <c r="I17" s="50"/>
      <c r="J17" s="50"/>
      <c r="K17" s="50"/>
      <c r="L17" s="50"/>
      <c r="M17" s="50"/>
    </row>
    <row r="18" spans="1:13" x14ac:dyDescent="0.25">
      <c r="A18" s="129"/>
      <c r="B18" s="50"/>
      <c r="C18" s="50"/>
      <c r="D18" s="50"/>
      <c r="E18" s="50"/>
      <c r="F18" s="50"/>
      <c r="G18" s="50"/>
      <c r="H18" s="50"/>
      <c r="I18" s="50"/>
      <c r="J18" s="50"/>
      <c r="K18" s="50"/>
      <c r="L18" s="50"/>
      <c r="M18" s="50"/>
    </row>
    <row r="19" spans="1:13" x14ac:dyDescent="0.25">
      <c r="A19" s="129"/>
      <c r="B19" s="50"/>
      <c r="C19" s="50"/>
      <c r="D19" s="50"/>
      <c r="E19" s="50"/>
      <c r="F19" s="50"/>
      <c r="G19" s="50"/>
      <c r="H19" s="50"/>
      <c r="I19" s="50"/>
      <c r="J19" s="50"/>
      <c r="K19" s="50"/>
      <c r="L19" s="50"/>
      <c r="M19" s="50"/>
    </row>
    <row r="20" spans="1:13" x14ac:dyDescent="0.25">
      <c r="A20" s="129"/>
      <c r="B20" s="50"/>
      <c r="C20" s="50"/>
      <c r="D20" s="50"/>
      <c r="E20" s="50"/>
      <c r="F20" s="50"/>
      <c r="G20" s="50"/>
      <c r="H20" s="50"/>
      <c r="I20" s="50"/>
      <c r="J20" s="50"/>
      <c r="K20" s="50"/>
      <c r="L20" s="50"/>
      <c r="M20" s="50"/>
    </row>
    <row r="21" spans="1:13" x14ac:dyDescent="0.25">
      <c r="A21" s="129"/>
      <c r="B21" s="50"/>
      <c r="C21" s="50"/>
      <c r="D21" s="50"/>
      <c r="E21" s="50"/>
      <c r="F21" s="50"/>
      <c r="G21" s="50"/>
      <c r="H21" s="50"/>
      <c r="I21" s="50"/>
      <c r="J21" s="50"/>
      <c r="K21" s="50"/>
      <c r="L21" s="50"/>
      <c r="M21" s="50"/>
    </row>
    <row r="22" spans="1:13" x14ac:dyDescent="0.25">
      <c r="A22" s="129"/>
      <c r="B22" s="50"/>
      <c r="C22" s="50"/>
      <c r="D22" s="50"/>
      <c r="E22" s="50"/>
      <c r="F22" s="50"/>
      <c r="G22" s="50"/>
      <c r="H22" s="50"/>
      <c r="I22" s="50"/>
      <c r="J22" s="50"/>
      <c r="K22" s="50"/>
      <c r="L22" s="50"/>
      <c r="M22" s="50"/>
    </row>
    <row r="23" spans="1:13" x14ac:dyDescent="0.25">
      <c r="A23" s="129"/>
      <c r="B23" s="50"/>
      <c r="C23" s="50"/>
      <c r="D23" s="50"/>
      <c r="E23" s="50"/>
      <c r="F23" s="50"/>
      <c r="G23" s="50"/>
      <c r="H23" s="50"/>
      <c r="I23" s="50"/>
      <c r="J23" s="50"/>
      <c r="K23" s="50"/>
      <c r="L23" s="50"/>
      <c r="M23" s="50"/>
    </row>
    <row r="24" spans="1:13" x14ac:dyDescent="0.25">
      <c r="A24" s="129"/>
      <c r="B24" s="50"/>
      <c r="C24" s="50"/>
      <c r="D24" s="50"/>
      <c r="E24" s="50"/>
      <c r="F24" s="50"/>
      <c r="G24" s="50"/>
      <c r="H24" s="50"/>
      <c r="I24" s="50"/>
    </row>
    <row r="25" spans="1:13" x14ac:dyDescent="0.25">
      <c r="A25" s="129"/>
      <c r="B25" s="50"/>
      <c r="C25" s="50"/>
      <c r="D25" s="50"/>
      <c r="E25" s="50"/>
      <c r="F25" s="50"/>
      <c r="G25" s="50"/>
      <c r="H25" s="50"/>
      <c r="I25" s="50"/>
    </row>
    <row r="26" spans="1:13" x14ac:dyDescent="0.25">
      <c r="A26" s="129"/>
      <c r="B26" s="50"/>
      <c r="C26" s="50"/>
      <c r="D26" s="50"/>
      <c r="E26" s="50"/>
      <c r="F26" s="50"/>
      <c r="G26" s="50"/>
      <c r="H26" s="50"/>
      <c r="I26" s="50"/>
    </row>
    <row r="27" spans="1:13" x14ac:dyDescent="0.25">
      <c r="A27" s="129"/>
      <c r="B27" s="50"/>
      <c r="C27" s="50"/>
      <c r="D27" s="50"/>
      <c r="E27" s="50"/>
      <c r="F27" s="50"/>
      <c r="G27" s="50"/>
      <c r="H27" s="50"/>
      <c r="I27" s="50"/>
    </row>
    <row r="28" spans="1:13" x14ac:dyDescent="0.25">
      <c r="A28" s="129"/>
      <c r="B28" s="50"/>
      <c r="C28" s="50"/>
      <c r="D28" s="50"/>
      <c r="E28" s="50"/>
      <c r="F28" s="50"/>
      <c r="G28" s="50"/>
      <c r="H28" s="50"/>
      <c r="I28" s="50"/>
    </row>
    <row r="29" spans="1:13" x14ac:dyDescent="0.25">
      <c r="A29" s="129"/>
      <c r="B29" s="50"/>
      <c r="C29" s="50"/>
      <c r="D29" s="50"/>
      <c r="E29" s="50"/>
      <c r="F29" s="50"/>
      <c r="G29" s="50"/>
      <c r="H29" s="50"/>
      <c r="I29" s="50"/>
    </row>
    <row r="30" spans="1:13" x14ac:dyDescent="0.25">
      <c r="A30" s="129"/>
      <c r="B30" s="50"/>
      <c r="C30" s="50"/>
      <c r="D30" s="50"/>
      <c r="E30" s="50"/>
      <c r="F30" s="50"/>
      <c r="G30" s="50"/>
      <c r="H30" s="50"/>
      <c r="I30" s="50"/>
    </row>
    <row r="31" spans="1:13" x14ac:dyDescent="0.25">
      <c r="A31" s="129"/>
      <c r="B31" s="50"/>
      <c r="C31" s="50"/>
      <c r="D31" s="50"/>
      <c r="E31" s="50"/>
      <c r="F31" s="50"/>
      <c r="G31" s="50"/>
      <c r="H31" s="50"/>
      <c r="I31" s="50"/>
    </row>
    <row r="32" spans="1:13" x14ac:dyDescent="0.25">
      <c r="A32" s="129"/>
      <c r="B32" s="50"/>
      <c r="C32" s="50"/>
      <c r="D32" s="50"/>
      <c r="E32" s="50"/>
      <c r="F32" s="50"/>
      <c r="G32" s="50"/>
      <c r="H32" s="50"/>
      <c r="I32" s="50"/>
    </row>
    <row r="33" spans="1:9" x14ac:dyDescent="0.25">
      <c r="A33" s="129"/>
      <c r="B33" s="50"/>
      <c r="C33" s="50"/>
      <c r="D33" s="50"/>
      <c r="E33" s="50"/>
      <c r="F33" s="50"/>
      <c r="G33" s="50"/>
      <c r="H33" s="50"/>
      <c r="I33" s="50"/>
    </row>
    <row r="34" spans="1:9" x14ac:dyDescent="0.25">
      <c r="A34" s="129"/>
      <c r="B34" s="50"/>
      <c r="C34" s="50"/>
      <c r="D34" s="50"/>
      <c r="E34" s="50"/>
      <c r="F34" s="50"/>
      <c r="G34" s="50"/>
      <c r="H34" s="50"/>
      <c r="I34" s="50"/>
    </row>
    <row r="35" spans="1:9" x14ac:dyDescent="0.25">
      <c r="A35" s="129"/>
      <c r="B35" s="50"/>
      <c r="C35" s="50"/>
      <c r="D35" s="50"/>
      <c r="E35" s="50"/>
      <c r="F35" s="50"/>
      <c r="G35" s="50"/>
      <c r="H35" s="50"/>
      <c r="I35" s="50"/>
    </row>
    <row r="36" spans="1:9" x14ac:dyDescent="0.25">
      <c r="A36" s="129"/>
      <c r="B36" s="50"/>
      <c r="C36" s="50"/>
      <c r="D36" s="50"/>
      <c r="E36" s="50"/>
      <c r="F36" s="50"/>
      <c r="G36" s="50"/>
      <c r="H36" s="50"/>
      <c r="I36" s="50"/>
    </row>
    <row r="37" spans="1:9" x14ac:dyDescent="0.25">
      <c r="A37" s="129"/>
      <c r="B37" s="50"/>
      <c r="C37" s="50"/>
      <c r="D37" s="50"/>
      <c r="E37" s="50"/>
      <c r="F37" s="50"/>
      <c r="G37" s="50"/>
      <c r="H37" s="50"/>
      <c r="I37" s="50"/>
    </row>
    <row r="38" spans="1:9" x14ac:dyDescent="0.25">
      <c r="A38" s="129"/>
      <c r="B38" s="50"/>
      <c r="C38" s="50"/>
      <c r="D38" s="50"/>
      <c r="E38" s="50"/>
      <c r="F38" s="50"/>
      <c r="G38" s="50"/>
      <c r="H38" s="50"/>
      <c r="I38" s="50"/>
    </row>
    <row r="39" spans="1:9" x14ac:dyDescent="0.25">
      <c r="A39" s="129"/>
      <c r="B39" s="50"/>
      <c r="C39" s="50"/>
      <c r="D39" s="50"/>
      <c r="E39" s="50"/>
      <c r="F39" s="50"/>
      <c r="G39" s="50"/>
      <c r="H39" s="50"/>
      <c r="I39" s="50"/>
    </row>
    <row r="40" spans="1:9" x14ac:dyDescent="0.25">
      <c r="A40" s="129"/>
      <c r="B40" s="50"/>
      <c r="C40" s="50"/>
      <c r="D40" s="50"/>
      <c r="E40" s="50"/>
      <c r="F40" s="50"/>
      <c r="G40" s="50"/>
      <c r="H40" s="50"/>
      <c r="I40" s="50"/>
    </row>
    <row r="41" spans="1:9" x14ac:dyDescent="0.25">
      <c r="A41" s="129"/>
      <c r="B41" s="50"/>
      <c r="C41" s="50"/>
      <c r="D41" s="50"/>
      <c r="E41" s="50"/>
      <c r="F41" s="50"/>
      <c r="G41" s="50"/>
      <c r="H41" s="50"/>
      <c r="I41" s="50"/>
    </row>
    <row r="42" spans="1:9" x14ac:dyDescent="0.25">
      <c r="A42" s="129"/>
      <c r="B42" s="50"/>
      <c r="C42" s="50"/>
      <c r="D42" s="50"/>
      <c r="E42" s="50"/>
      <c r="F42" s="50"/>
      <c r="G42" s="50"/>
      <c r="H42" s="50"/>
      <c r="I42" s="50"/>
    </row>
    <row r="43" spans="1:9" x14ac:dyDescent="0.25">
      <c r="A43" s="129"/>
      <c r="B43" s="50"/>
      <c r="C43" s="50"/>
      <c r="D43" s="50"/>
      <c r="E43" s="50"/>
      <c r="F43" s="50"/>
      <c r="G43" s="50"/>
      <c r="H43" s="50"/>
      <c r="I43" s="50"/>
    </row>
    <row r="44" spans="1:9" x14ac:dyDescent="0.25">
      <c r="A44" s="129"/>
      <c r="B44" s="50"/>
      <c r="C44" s="50"/>
      <c r="D44" s="50"/>
      <c r="E44" s="50"/>
      <c r="F44" s="50"/>
      <c r="G44" s="50"/>
      <c r="H44" s="50"/>
      <c r="I44" s="50"/>
    </row>
    <row r="45" spans="1:9" x14ac:dyDescent="0.25">
      <c r="A45" s="129"/>
      <c r="B45" s="50"/>
      <c r="C45" s="50"/>
      <c r="D45" s="50"/>
      <c r="E45" s="50"/>
      <c r="F45" s="50"/>
      <c r="G45" s="50"/>
      <c r="H45" s="50"/>
      <c r="I45" s="50"/>
    </row>
  </sheetData>
  <mergeCells count="3">
    <mergeCell ref="H1:I1"/>
    <mergeCell ref="B3:H4"/>
    <mergeCell ref="B6:H8"/>
  </mergeCells>
  <hyperlinks>
    <hyperlink ref="H1" location="'Point Grid'!A8" display="'Point Grid'!A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54"/>
  <sheetViews>
    <sheetView zoomScaleNormal="100" workbookViewId="0"/>
  </sheetViews>
  <sheetFormatPr defaultColWidth="9.140625" defaultRowHeight="15" x14ac:dyDescent="0.25"/>
  <cols>
    <col min="1" max="1" width="8.7109375" style="28" customWidth="1"/>
    <col min="2" max="2" width="9.7109375" style="28" customWidth="1"/>
    <col min="3" max="4" width="10.85546875" style="28" customWidth="1"/>
    <col min="5" max="5" width="9" style="28" customWidth="1"/>
    <col min="6" max="6" width="9.42578125" style="28" customWidth="1"/>
    <col min="7" max="7" width="13.28515625" style="28" customWidth="1"/>
    <col min="8" max="9" width="9.42578125" style="28" customWidth="1"/>
    <col min="10" max="10" width="10.7109375" style="28" customWidth="1"/>
    <col min="11" max="16384" width="9.140625" style="28"/>
  </cols>
  <sheetData>
    <row r="1" spans="1:13" ht="15.95" customHeight="1" x14ac:dyDescent="0.25">
      <c r="A1" s="91">
        <v>11</v>
      </c>
      <c r="B1" s="92" t="s">
        <v>12</v>
      </c>
      <c r="C1" s="93"/>
      <c r="D1" s="93"/>
      <c r="E1" s="93"/>
      <c r="F1" s="93"/>
      <c r="G1" s="94"/>
      <c r="H1" s="236" t="s">
        <v>29</v>
      </c>
      <c r="I1" s="237"/>
    </row>
    <row r="2" spans="1:13" ht="15.95" customHeight="1" x14ac:dyDescent="0.25">
      <c r="A2" s="96"/>
      <c r="B2" s="97"/>
      <c r="C2" s="97"/>
      <c r="D2" s="97"/>
      <c r="E2" s="97"/>
      <c r="F2" s="97"/>
      <c r="G2" s="97"/>
      <c r="H2" s="97"/>
      <c r="I2" s="98"/>
    </row>
    <row r="3" spans="1:13" ht="15.95" customHeight="1" x14ac:dyDescent="0.25">
      <c r="A3" s="99" t="s">
        <v>13</v>
      </c>
      <c r="B3" s="100" t="s">
        <v>150</v>
      </c>
      <c r="C3" s="100"/>
      <c r="D3" s="100"/>
      <c r="E3" s="100"/>
      <c r="F3" s="100"/>
      <c r="G3" s="100"/>
      <c r="H3" s="100"/>
      <c r="I3" s="101"/>
      <c r="J3" s="50"/>
      <c r="K3" s="50"/>
      <c r="L3" s="50"/>
      <c r="M3" s="50"/>
    </row>
    <row r="4" spans="1:13" ht="15.95" customHeight="1" x14ac:dyDescent="0.25">
      <c r="A4" s="9">
        <f>INDEX('Point Grid'!B:B,MATCH($A$1,'Point Grid'!A:A,0))</f>
        <v>3.25</v>
      </c>
      <c r="B4" s="100"/>
      <c r="C4" s="100"/>
      <c r="D4" s="100"/>
      <c r="E4" s="100"/>
      <c r="F4" s="100"/>
      <c r="G4" s="100"/>
      <c r="H4" s="100"/>
      <c r="I4" s="101"/>
      <c r="J4" s="50"/>
      <c r="K4" s="50"/>
      <c r="L4" s="50"/>
      <c r="M4" s="50"/>
    </row>
    <row r="5" spans="1:13" ht="32.1" customHeight="1" x14ac:dyDescent="0.25">
      <c r="A5" s="102"/>
      <c r="B5" s="159" t="s">
        <v>151</v>
      </c>
      <c r="C5" s="160" t="s">
        <v>152</v>
      </c>
      <c r="D5" s="159" t="s">
        <v>153</v>
      </c>
      <c r="E5" s="105"/>
      <c r="F5" s="103"/>
      <c r="G5" s="103"/>
      <c r="H5" s="103"/>
      <c r="I5" s="101"/>
      <c r="J5" s="50"/>
      <c r="K5" s="50"/>
      <c r="L5" s="50"/>
      <c r="M5" s="50"/>
    </row>
    <row r="6" spans="1:13" ht="15.95" customHeight="1" x14ac:dyDescent="0.25">
      <c r="A6" s="102"/>
      <c r="B6" s="161" t="s">
        <v>33</v>
      </c>
      <c r="C6" s="162">
        <v>200</v>
      </c>
      <c r="D6" s="163">
        <v>5000</v>
      </c>
      <c r="E6" s="105"/>
      <c r="F6" s="103"/>
      <c r="G6" s="103"/>
      <c r="H6" s="103"/>
      <c r="I6" s="101"/>
      <c r="J6" s="50"/>
      <c r="K6" s="50"/>
      <c r="L6" s="50"/>
      <c r="M6" s="50"/>
    </row>
    <row r="7" spans="1:13" ht="15.95" customHeight="1" x14ac:dyDescent="0.25">
      <c r="A7" s="102"/>
      <c r="B7" s="161" t="s">
        <v>34</v>
      </c>
      <c r="C7" s="162">
        <v>100</v>
      </c>
      <c r="D7" s="163">
        <v>20000</v>
      </c>
      <c r="E7" s="105"/>
      <c r="F7" s="103"/>
      <c r="G7" s="103"/>
      <c r="H7" s="103"/>
      <c r="I7" s="101"/>
      <c r="J7" s="50"/>
      <c r="K7" s="50"/>
      <c r="L7" s="50"/>
      <c r="M7" s="50"/>
    </row>
    <row r="8" spans="1:13" ht="15.95" customHeight="1" x14ac:dyDescent="0.25">
      <c r="A8" s="102"/>
      <c r="B8" s="161" t="s">
        <v>79</v>
      </c>
      <c r="C8" s="162">
        <v>10</v>
      </c>
      <c r="D8" s="163">
        <v>100000</v>
      </c>
      <c r="E8" s="105"/>
      <c r="F8" s="103"/>
      <c r="G8" s="103"/>
      <c r="H8" s="103"/>
      <c r="I8" s="101"/>
      <c r="J8" s="50"/>
      <c r="K8" s="50"/>
      <c r="L8" s="50"/>
      <c r="M8" s="50"/>
    </row>
    <row r="9" spans="1:13" ht="15.95" customHeight="1" x14ac:dyDescent="0.25">
      <c r="A9" s="102"/>
      <c r="B9" s="161" t="s">
        <v>76</v>
      </c>
      <c r="C9" s="161">
        <v>10</v>
      </c>
      <c r="D9" s="163">
        <v>400000</v>
      </c>
      <c r="E9" s="105"/>
      <c r="F9" s="103"/>
      <c r="G9" s="103"/>
      <c r="H9" s="103"/>
      <c r="I9" s="101"/>
      <c r="J9" s="50"/>
      <c r="K9" s="50"/>
      <c r="L9" s="50"/>
      <c r="M9" s="50"/>
    </row>
    <row r="10" spans="1:13" ht="15.95" customHeight="1" x14ac:dyDescent="0.25">
      <c r="A10" s="102"/>
      <c r="B10" s="103"/>
      <c r="C10" s="106"/>
      <c r="D10" s="108"/>
      <c r="E10" s="105"/>
      <c r="F10" s="103"/>
      <c r="G10" s="103"/>
      <c r="H10" s="103"/>
      <c r="I10" s="101"/>
      <c r="J10" s="50"/>
      <c r="K10" s="50"/>
      <c r="L10" s="50"/>
      <c r="M10" s="50"/>
    </row>
    <row r="11" spans="1:13" ht="15.95" customHeight="1" x14ac:dyDescent="0.25">
      <c r="A11" s="110" t="s">
        <v>2</v>
      </c>
      <c r="B11" s="240" t="s">
        <v>154</v>
      </c>
      <c r="C11" s="240"/>
      <c r="D11" s="240"/>
      <c r="E11" s="240"/>
      <c r="F11" s="240"/>
      <c r="G11" s="240"/>
      <c r="H11" s="240"/>
      <c r="I11" s="101"/>
      <c r="J11" s="50"/>
      <c r="K11" s="50"/>
      <c r="L11" s="50"/>
      <c r="M11" s="50"/>
    </row>
    <row r="12" spans="1:13" ht="15.95" customHeight="1" thickBot="1" x14ac:dyDescent="0.3">
      <c r="A12" s="9">
        <f>INDEX('Point Grid'!$C$8:$I$34,MATCH($A$1,'Point Grid'!$A$8:$A$34,0),MATCH(A11,'Point Grid'!$C$7:$I$7,0))</f>
        <v>1.25</v>
      </c>
      <c r="B12" s="240"/>
      <c r="C12" s="240"/>
      <c r="D12" s="240"/>
      <c r="E12" s="240"/>
      <c r="F12" s="240"/>
      <c r="G12" s="240"/>
      <c r="H12" s="240"/>
      <c r="I12" s="101"/>
      <c r="J12" s="50"/>
      <c r="K12" s="50"/>
      <c r="L12" s="50"/>
      <c r="M12" s="50"/>
    </row>
    <row r="13" spans="1:13" ht="15.95" customHeight="1" thickBot="1" x14ac:dyDescent="0.3">
      <c r="A13" s="116"/>
      <c r="B13" s="103"/>
      <c r="C13" s="105"/>
      <c r="D13" s="105"/>
      <c r="E13" s="105"/>
      <c r="F13" s="105"/>
      <c r="G13" s="105"/>
      <c r="H13" s="105"/>
      <c r="I13" s="101"/>
      <c r="J13" s="50"/>
      <c r="K13" s="50"/>
      <c r="L13" s="50"/>
      <c r="M13" s="50"/>
    </row>
    <row r="14" spans="1:13" ht="15.95" customHeight="1" x14ac:dyDescent="0.25">
      <c r="A14" s="102"/>
      <c r="B14" s="115"/>
      <c r="C14" s="117"/>
      <c r="D14" s="117"/>
      <c r="E14" s="117"/>
      <c r="F14" s="118"/>
      <c r="G14" s="119"/>
      <c r="H14" s="105"/>
      <c r="I14" s="101"/>
      <c r="J14" s="50"/>
      <c r="K14" s="50"/>
      <c r="L14" s="50"/>
      <c r="M14" s="50"/>
    </row>
    <row r="15" spans="1:13" ht="15.95" customHeight="1" x14ac:dyDescent="0.25">
      <c r="A15" s="110" t="s">
        <v>3</v>
      </c>
      <c r="B15" s="241" t="s">
        <v>155</v>
      </c>
      <c r="C15" s="241"/>
      <c r="D15" s="241"/>
      <c r="E15" s="241"/>
      <c r="F15" s="241"/>
      <c r="G15" s="241"/>
      <c r="H15" s="241"/>
      <c r="I15" s="101"/>
      <c r="J15" s="50"/>
      <c r="K15" s="50"/>
      <c r="L15" s="50"/>
      <c r="M15" s="50"/>
    </row>
    <row r="16" spans="1:13" ht="15.95" customHeight="1" thickBot="1" x14ac:dyDescent="0.3">
      <c r="A16" s="9">
        <f>INDEX('Point Grid'!$C$8:$I$34,MATCH($A$1,'Point Grid'!$A$8:$A$34,0),MATCH(A15,'Point Grid'!$C$7:$I$7,0))</f>
        <v>1.5</v>
      </c>
      <c r="B16" s="241"/>
      <c r="C16" s="241"/>
      <c r="D16" s="241"/>
      <c r="E16" s="241"/>
      <c r="F16" s="241"/>
      <c r="G16" s="241"/>
      <c r="H16" s="241"/>
      <c r="I16" s="101"/>
      <c r="J16" s="50"/>
      <c r="K16" s="50"/>
      <c r="L16" s="50"/>
      <c r="M16" s="50"/>
    </row>
    <row r="17" spans="1:13" ht="15.95" customHeight="1" thickBot="1" x14ac:dyDescent="0.3">
      <c r="A17" s="116"/>
      <c r="B17" s="103"/>
      <c r="C17" s="120"/>
      <c r="D17" s="121"/>
      <c r="E17" s="122"/>
      <c r="F17" s="120"/>
      <c r="G17" s="107"/>
      <c r="H17" s="107"/>
      <c r="I17" s="101"/>
      <c r="J17" s="50"/>
      <c r="K17" s="50"/>
      <c r="L17" s="50"/>
      <c r="M17" s="50"/>
    </row>
    <row r="18" spans="1:13" ht="15.95" customHeight="1" x14ac:dyDescent="0.25">
      <c r="A18" s="102"/>
      <c r="B18" s="103"/>
      <c r="C18" s="120"/>
      <c r="D18" s="121"/>
      <c r="E18" s="122"/>
      <c r="F18" s="120"/>
      <c r="G18" s="107"/>
      <c r="H18" s="107"/>
      <c r="I18" s="101"/>
      <c r="J18" s="50"/>
      <c r="K18" s="50"/>
      <c r="L18" s="50"/>
      <c r="M18" s="50"/>
    </row>
    <row r="19" spans="1:13" ht="15.95" customHeight="1" x14ac:dyDescent="0.25">
      <c r="A19" s="110" t="s">
        <v>4</v>
      </c>
      <c r="B19" s="239" t="s">
        <v>156</v>
      </c>
      <c r="C19" s="239"/>
      <c r="D19" s="239"/>
      <c r="E19" s="239"/>
      <c r="F19" s="239"/>
      <c r="G19" s="239"/>
      <c r="H19" s="239"/>
      <c r="I19" s="101"/>
      <c r="J19" s="50"/>
      <c r="K19" s="50"/>
      <c r="L19" s="50"/>
      <c r="M19" s="50"/>
    </row>
    <row r="20" spans="1:13" ht="15.95" customHeight="1" thickBot="1" x14ac:dyDescent="0.3">
      <c r="A20" s="9">
        <f>INDEX('Point Grid'!$C$8:$I$34,MATCH($A$1,'Point Grid'!$A$8:$A$34,0),MATCH(A19,'Point Grid'!$C$7:$I$7,0))</f>
        <v>0.5</v>
      </c>
      <c r="B20" s="239"/>
      <c r="C20" s="239"/>
      <c r="D20" s="239"/>
      <c r="E20" s="239"/>
      <c r="F20" s="239"/>
      <c r="G20" s="239"/>
      <c r="H20" s="239"/>
      <c r="I20" s="101"/>
      <c r="J20" s="50"/>
      <c r="K20" s="50"/>
      <c r="L20" s="50"/>
      <c r="M20" s="50"/>
    </row>
    <row r="21" spans="1:13" ht="15.95" customHeight="1" thickBot="1" x14ac:dyDescent="0.3">
      <c r="A21" s="116"/>
      <c r="B21" s="103"/>
      <c r="C21" s="120"/>
      <c r="D21" s="121"/>
      <c r="E21" s="122"/>
      <c r="F21" s="120"/>
      <c r="G21" s="121"/>
      <c r="H21" s="121"/>
      <c r="I21" s="101"/>
      <c r="J21" s="50"/>
      <c r="K21" s="50"/>
      <c r="L21" s="50"/>
      <c r="M21" s="50"/>
    </row>
    <row r="22" spans="1:13" ht="15.95" customHeight="1" thickBot="1" x14ac:dyDescent="0.3">
      <c r="A22" s="123"/>
      <c r="B22" s="124"/>
      <c r="C22" s="125"/>
      <c r="D22" s="125"/>
      <c r="E22" s="126"/>
      <c r="F22" s="125"/>
      <c r="G22" s="127"/>
      <c r="H22" s="127"/>
      <c r="I22" s="128"/>
      <c r="J22" s="50"/>
      <c r="K22" s="50"/>
      <c r="L22" s="50"/>
      <c r="M22" s="50"/>
    </row>
    <row r="23" spans="1:13" x14ac:dyDescent="0.25">
      <c r="A23" s="129"/>
      <c r="B23" s="50"/>
      <c r="C23" s="50"/>
      <c r="D23" s="50"/>
      <c r="E23" s="50"/>
      <c r="F23" s="50"/>
      <c r="G23" s="50"/>
      <c r="H23" s="50"/>
      <c r="I23" s="50"/>
      <c r="J23" s="50"/>
      <c r="K23" s="50"/>
      <c r="L23" s="50"/>
      <c r="M23" s="50"/>
    </row>
    <row r="24" spans="1:13" x14ac:dyDescent="0.25">
      <c r="A24" s="129"/>
      <c r="B24" s="50"/>
      <c r="C24" s="50"/>
      <c r="D24" s="50"/>
      <c r="E24" s="50"/>
      <c r="F24" s="50"/>
      <c r="G24" s="50"/>
      <c r="H24" s="50"/>
      <c r="I24" s="50"/>
      <c r="J24" s="50"/>
      <c r="K24" s="50"/>
      <c r="L24" s="50"/>
      <c r="M24" s="50"/>
    </row>
    <row r="25" spans="1:13" x14ac:dyDescent="0.25">
      <c r="A25" s="129"/>
      <c r="B25" s="50"/>
      <c r="C25" s="50"/>
      <c r="D25" s="50"/>
      <c r="E25" s="50"/>
      <c r="F25" s="50"/>
      <c r="G25" s="50"/>
      <c r="H25" s="50"/>
      <c r="I25" s="50"/>
      <c r="J25" s="50"/>
      <c r="K25" s="50"/>
      <c r="L25" s="50"/>
      <c r="M25" s="50"/>
    </row>
    <row r="26" spans="1:13" x14ac:dyDescent="0.25">
      <c r="A26" s="129"/>
      <c r="B26" s="50"/>
      <c r="C26" s="50"/>
      <c r="D26" s="50"/>
      <c r="E26" s="50"/>
      <c r="F26" s="50"/>
      <c r="G26" s="50"/>
      <c r="H26" s="50"/>
      <c r="I26" s="50"/>
      <c r="J26" s="50"/>
      <c r="K26" s="50"/>
      <c r="L26" s="50"/>
      <c r="M26" s="50"/>
    </row>
    <row r="27" spans="1:13" x14ac:dyDescent="0.25">
      <c r="A27" s="129"/>
      <c r="B27" s="50"/>
      <c r="C27" s="50"/>
      <c r="D27" s="50"/>
      <c r="E27" s="50"/>
      <c r="F27" s="50"/>
      <c r="G27" s="50"/>
      <c r="H27" s="50"/>
      <c r="I27" s="50"/>
      <c r="J27" s="50"/>
      <c r="K27" s="50"/>
      <c r="L27" s="50"/>
      <c r="M27" s="50"/>
    </row>
    <row r="28" spans="1:13" x14ac:dyDescent="0.25">
      <c r="A28" s="129"/>
      <c r="B28" s="50"/>
      <c r="C28" s="50"/>
      <c r="D28" s="50"/>
      <c r="E28" s="50"/>
      <c r="F28" s="50"/>
      <c r="G28" s="50"/>
      <c r="H28" s="50"/>
      <c r="I28" s="50"/>
      <c r="J28" s="50"/>
      <c r="K28" s="50"/>
      <c r="L28" s="50"/>
      <c r="M28" s="50"/>
    </row>
    <row r="29" spans="1:13" x14ac:dyDescent="0.25">
      <c r="A29" s="129"/>
      <c r="B29" s="50"/>
      <c r="C29" s="50"/>
      <c r="D29" s="50"/>
      <c r="E29" s="50"/>
      <c r="F29" s="50"/>
      <c r="G29" s="50"/>
      <c r="H29" s="50"/>
      <c r="I29" s="50"/>
      <c r="J29" s="50"/>
      <c r="K29" s="50"/>
      <c r="L29" s="50"/>
      <c r="M29" s="50"/>
    </row>
    <row r="30" spans="1:13" x14ac:dyDescent="0.25">
      <c r="A30" s="129"/>
      <c r="B30" s="50"/>
      <c r="C30" s="50"/>
      <c r="D30" s="50"/>
      <c r="E30" s="50"/>
      <c r="F30" s="50"/>
      <c r="G30" s="50"/>
      <c r="H30" s="50"/>
      <c r="I30" s="50"/>
      <c r="J30" s="50"/>
      <c r="K30" s="50"/>
      <c r="L30" s="50"/>
      <c r="M30" s="50"/>
    </row>
    <row r="31" spans="1:13" x14ac:dyDescent="0.25">
      <c r="A31" s="129"/>
      <c r="B31" s="50"/>
      <c r="C31" s="50"/>
      <c r="D31" s="50"/>
      <c r="E31" s="50"/>
      <c r="F31" s="50"/>
      <c r="G31" s="50"/>
      <c r="H31" s="50"/>
      <c r="I31" s="50"/>
      <c r="J31" s="50"/>
      <c r="K31" s="50"/>
      <c r="L31" s="50"/>
      <c r="M31" s="50"/>
    </row>
    <row r="32" spans="1:13" x14ac:dyDescent="0.25">
      <c r="A32" s="129"/>
      <c r="B32" s="50"/>
      <c r="C32" s="50"/>
      <c r="D32" s="50"/>
      <c r="E32" s="50"/>
      <c r="F32" s="50"/>
      <c r="G32" s="50"/>
      <c r="H32" s="50"/>
      <c r="I32" s="50"/>
      <c r="J32" s="50"/>
      <c r="K32" s="50"/>
      <c r="L32" s="50"/>
      <c r="M32" s="50"/>
    </row>
    <row r="33" spans="1:13" x14ac:dyDescent="0.25">
      <c r="A33" s="129"/>
      <c r="B33" s="50"/>
      <c r="C33" s="50"/>
      <c r="D33" s="50"/>
      <c r="E33" s="50"/>
      <c r="F33" s="50"/>
      <c r="G33" s="50"/>
      <c r="H33" s="50"/>
      <c r="I33" s="50"/>
      <c r="J33" s="50"/>
      <c r="K33" s="50"/>
      <c r="L33" s="50"/>
      <c r="M33" s="50"/>
    </row>
    <row r="34" spans="1:13" x14ac:dyDescent="0.25">
      <c r="A34" s="129"/>
      <c r="B34" s="50"/>
      <c r="C34" s="50"/>
      <c r="D34" s="50"/>
      <c r="E34" s="50"/>
      <c r="F34" s="50"/>
      <c r="G34" s="50"/>
      <c r="H34" s="50"/>
      <c r="I34" s="50"/>
      <c r="J34" s="50"/>
      <c r="K34" s="50"/>
      <c r="L34" s="50"/>
      <c r="M34" s="50"/>
    </row>
    <row r="35" spans="1:13" x14ac:dyDescent="0.25">
      <c r="A35" s="129"/>
      <c r="B35" s="50"/>
      <c r="C35" s="50"/>
      <c r="D35" s="50"/>
      <c r="E35" s="50"/>
      <c r="F35" s="50"/>
      <c r="G35" s="50"/>
      <c r="H35" s="50"/>
      <c r="I35" s="50"/>
      <c r="J35" s="50"/>
      <c r="K35" s="50"/>
      <c r="L35" s="50"/>
      <c r="M35" s="50"/>
    </row>
    <row r="36" spans="1:13" x14ac:dyDescent="0.25">
      <c r="A36" s="129"/>
      <c r="B36" s="50"/>
      <c r="C36" s="50"/>
      <c r="D36" s="50"/>
      <c r="E36" s="50"/>
      <c r="F36" s="50"/>
      <c r="G36" s="50"/>
      <c r="H36" s="50"/>
      <c r="I36" s="50"/>
      <c r="J36" s="50"/>
      <c r="K36" s="50"/>
      <c r="L36" s="50"/>
      <c r="M36" s="50"/>
    </row>
    <row r="37" spans="1:13" x14ac:dyDescent="0.25">
      <c r="A37" s="129"/>
      <c r="B37" s="50"/>
      <c r="C37" s="50"/>
      <c r="D37" s="50"/>
      <c r="E37" s="50"/>
      <c r="F37" s="50"/>
      <c r="G37" s="50"/>
      <c r="H37" s="50"/>
      <c r="I37" s="50"/>
      <c r="J37" s="50"/>
      <c r="K37" s="50"/>
      <c r="L37" s="50"/>
      <c r="M37" s="50"/>
    </row>
    <row r="38" spans="1:13" x14ac:dyDescent="0.25">
      <c r="A38" s="129"/>
      <c r="B38" s="50"/>
      <c r="C38" s="50"/>
      <c r="D38" s="50"/>
      <c r="E38" s="50"/>
      <c r="F38" s="50"/>
      <c r="G38" s="50"/>
      <c r="H38" s="50"/>
      <c r="I38" s="50"/>
      <c r="J38" s="50"/>
      <c r="K38" s="50"/>
      <c r="L38" s="50"/>
      <c r="M38" s="50"/>
    </row>
    <row r="39" spans="1:13" x14ac:dyDescent="0.25">
      <c r="A39" s="129"/>
      <c r="B39" s="50"/>
      <c r="C39" s="50"/>
      <c r="D39" s="50"/>
      <c r="E39" s="50"/>
      <c r="F39" s="50"/>
      <c r="G39" s="50"/>
      <c r="H39" s="50"/>
      <c r="I39" s="50"/>
      <c r="J39" s="50"/>
      <c r="K39" s="50"/>
      <c r="L39" s="50"/>
      <c r="M39" s="50"/>
    </row>
    <row r="40" spans="1:13" x14ac:dyDescent="0.25">
      <c r="A40" s="129"/>
      <c r="B40" s="50"/>
      <c r="C40" s="50"/>
      <c r="D40" s="50"/>
      <c r="E40" s="50"/>
      <c r="F40" s="50"/>
      <c r="G40" s="50"/>
      <c r="H40" s="50"/>
      <c r="I40" s="50"/>
      <c r="J40" s="50"/>
      <c r="K40" s="50"/>
      <c r="L40" s="50"/>
      <c r="M40" s="50"/>
    </row>
    <row r="41" spans="1:13" x14ac:dyDescent="0.25">
      <c r="A41" s="129"/>
      <c r="B41" s="50"/>
      <c r="C41" s="50"/>
      <c r="D41" s="50"/>
      <c r="E41" s="50"/>
      <c r="F41" s="50"/>
      <c r="G41" s="50"/>
      <c r="H41" s="50"/>
      <c r="I41" s="50"/>
      <c r="J41" s="50"/>
      <c r="K41" s="50"/>
      <c r="L41" s="50"/>
      <c r="M41" s="50"/>
    </row>
    <row r="42" spans="1:13" x14ac:dyDescent="0.25">
      <c r="A42" s="129"/>
      <c r="B42" s="50"/>
      <c r="C42" s="50"/>
      <c r="D42" s="50"/>
      <c r="E42" s="50"/>
      <c r="F42" s="50"/>
      <c r="G42" s="50"/>
      <c r="H42" s="50"/>
      <c r="I42" s="50"/>
    </row>
    <row r="43" spans="1:13" x14ac:dyDescent="0.25">
      <c r="A43" s="129"/>
      <c r="B43" s="50"/>
      <c r="C43" s="50"/>
      <c r="D43" s="50"/>
      <c r="E43" s="50"/>
      <c r="F43" s="50"/>
      <c r="G43" s="50"/>
      <c r="H43" s="50"/>
      <c r="I43" s="50"/>
    </row>
    <row r="44" spans="1:13" x14ac:dyDescent="0.25">
      <c r="A44" s="129"/>
      <c r="B44" s="50"/>
      <c r="C44" s="50"/>
      <c r="D44" s="50"/>
      <c r="E44" s="50"/>
      <c r="F44" s="50"/>
      <c r="G44" s="50"/>
      <c r="H44" s="50"/>
      <c r="I44" s="50"/>
    </row>
    <row r="45" spans="1:13" x14ac:dyDescent="0.25">
      <c r="A45" s="129"/>
      <c r="B45" s="50"/>
      <c r="C45" s="50"/>
      <c r="D45" s="50"/>
      <c r="E45" s="50"/>
      <c r="F45" s="50"/>
      <c r="G45" s="50"/>
      <c r="H45" s="50"/>
      <c r="I45" s="50"/>
    </row>
    <row r="46" spans="1:13" x14ac:dyDescent="0.25">
      <c r="A46" s="129"/>
      <c r="B46" s="50"/>
      <c r="C46" s="50"/>
      <c r="D46" s="50"/>
      <c r="E46" s="50"/>
      <c r="F46" s="50"/>
      <c r="G46" s="50"/>
      <c r="H46" s="50"/>
      <c r="I46" s="50"/>
    </row>
    <row r="47" spans="1:13" x14ac:dyDescent="0.25">
      <c r="A47" s="129"/>
      <c r="B47" s="50"/>
      <c r="C47" s="50"/>
      <c r="D47" s="50"/>
      <c r="E47" s="50"/>
      <c r="F47" s="50"/>
      <c r="G47" s="50"/>
      <c r="H47" s="50"/>
      <c r="I47" s="50"/>
    </row>
    <row r="48" spans="1:13" x14ac:dyDescent="0.25">
      <c r="A48" s="129"/>
      <c r="B48" s="50"/>
      <c r="C48" s="50"/>
      <c r="D48" s="50"/>
      <c r="E48" s="50"/>
      <c r="F48" s="50"/>
      <c r="G48" s="50"/>
      <c r="H48" s="50"/>
      <c r="I48" s="50"/>
    </row>
    <row r="49" spans="1:9" x14ac:dyDescent="0.25">
      <c r="A49" s="129"/>
      <c r="B49" s="50"/>
      <c r="C49" s="50"/>
      <c r="D49" s="50"/>
      <c r="E49" s="50"/>
      <c r="F49" s="50"/>
      <c r="G49" s="50"/>
      <c r="H49" s="50"/>
      <c r="I49" s="50"/>
    </row>
    <row r="50" spans="1:9" x14ac:dyDescent="0.25">
      <c r="A50" s="129"/>
      <c r="B50" s="50"/>
      <c r="C50" s="50"/>
      <c r="D50" s="50"/>
      <c r="E50" s="50"/>
      <c r="F50" s="50"/>
      <c r="G50" s="50"/>
      <c r="H50" s="50"/>
      <c r="I50" s="50"/>
    </row>
    <row r="51" spans="1:9" x14ac:dyDescent="0.25">
      <c r="A51" s="129"/>
      <c r="B51" s="50"/>
      <c r="C51" s="50"/>
      <c r="D51" s="50"/>
      <c r="E51" s="50"/>
      <c r="F51" s="50"/>
      <c r="G51" s="50"/>
      <c r="H51" s="50"/>
      <c r="I51" s="50"/>
    </row>
    <row r="52" spans="1:9" x14ac:dyDescent="0.25">
      <c r="A52" s="129"/>
      <c r="B52" s="50"/>
      <c r="C52" s="50"/>
      <c r="D52" s="50"/>
      <c r="E52" s="50"/>
      <c r="F52" s="50"/>
      <c r="G52" s="50"/>
      <c r="H52" s="50"/>
      <c r="I52" s="50"/>
    </row>
    <row r="53" spans="1:9" x14ac:dyDescent="0.25">
      <c r="A53" s="129"/>
      <c r="B53" s="50"/>
      <c r="C53" s="50"/>
      <c r="D53" s="50"/>
      <c r="E53" s="50"/>
      <c r="F53" s="50"/>
      <c r="G53" s="50"/>
      <c r="H53" s="50"/>
      <c r="I53" s="50"/>
    </row>
    <row r="54" spans="1:9" x14ac:dyDescent="0.25">
      <c r="A54" s="129"/>
      <c r="B54" s="50"/>
      <c r="C54" s="50"/>
      <c r="D54" s="50"/>
      <c r="E54" s="50"/>
      <c r="F54" s="50"/>
      <c r="G54" s="50"/>
      <c r="H54" s="50"/>
      <c r="I54" s="50"/>
    </row>
  </sheetData>
  <mergeCells count="4">
    <mergeCell ref="H1:I1"/>
    <mergeCell ref="B11:H12"/>
    <mergeCell ref="B15:H16"/>
    <mergeCell ref="B19:H20"/>
  </mergeCells>
  <hyperlinks>
    <hyperlink ref="H1" location="'Point Grid'!A8" display="'Point Grid'!A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72"/>
  <sheetViews>
    <sheetView zoomScaleNormal="100" workbookViewId="0"/>
  </sheetViews>
  <sheetFormatPr defaultColWidth="9.140625" defaultRowHeight="15" x14ac:dyDescent="0.25"/>
  <cols>
    <col min="1" max="1" width="8.7109375" style="28" customWidth="1"/>
    <col min="2" max="2" width="12.28515625" style="28" customWidth="1"/>
    <col min="3" max="8" width="12" style="28" customWidth="1"/>
    <col min="9" max="9" width="9.42578125" style="28" customWidth="1"/>
    <col min="10" max="10" width="10.7109375" style="28" customWidth="1"/>
    <col min="11" max="16384" width="9.140625" style="28"/>
  </cols>
  <sheetData>
    <row r="1" spans="1:13" x14ac:dyDescent="0.25">
      <c r="A1" s="91">
        <v>12</v>
      </c>
      <c r="B1" s="92" t="s">
        <v>12</v>
      </c>
      <c r="C1" s="93"/>
      <c r="D1" s="93"/>
      <c r="E1" s="93"/>
      <c r="F1" s="93"/>
      <c r="G1" s="94"/>
      <c r="H1" s="236" t="s">
        <v>29</v>
      </c>
      <c r="I1" s="237"/>
    </row>
    <row r="2" spans="1:13" x14ac:dyDescent="0.25">
      <c r="A2" s="96"/>
      <c r="B2" s="97"/>
      <c r="C2" s="97"/>
      <c r="D2" s="97"/>
      <c r="E2" s="97"/>
      <c r="F2" s="97"/>
      <c r="G2" s="97"/>
      <c r="H2" s="97"/>
      <c r="I2" s="98"/>
    </row>
    <row r="3" spans="1:13" x14ac:dyDescent="0.25">
      <c r="A3" s="99" t="s">
        <v>13</v>
      </c>
      <c r="B3" s="100" t="s">
        <v>157</v>
      </c>
      <c r="C3" s="100"/>
      <c r="D3" s="100"/>
      <c r="E3" s="100"/>
      <c r="F3" s="100"/>
      <c r="G3" s="100"/>
      <c r="H3" s="100"/>
      <c r="I3" s="101"/>
      <c r="J3" s="50"/>
      <c r="K3" s="50"/>
      <c r="L3" s="50"/>
      <c r="M3" s="50"/>
    </row>
    <row r="4" spans="1:13" x14ac:dyDescent="0.25">
      <c r="A4" s="9">
        <f>INDEX('Point Grid'!B:B,MATCH($A$1,'Point Grid'!A:A,0))</f>
        <v>1</v>
      </c>
      <c r="B4" s="100"/>
      <c r="C4" s="100"/>
      <c r="D4" s="100"/>
      <c r="E4" s="100"/>
      <c r="F4" s="100"/>
      <c r="G4" s="100"/>
      <c r="H4" s="100"/>
      <c r="I4" s="101"/>
      <c r="J4" s="50"/>
      <c r="K4" s="50"/>
      <c r="L4" s="50"/>
      <c r="M4" s="50"/>
    </row>
    <row r="5" spans="1:13" x14ac:dyDescent="0.25">
      <c r="A5" s="102"/>
      <c r="B5" s="103"/>
      <c r="C5" s="104"/>
      <c r="D5" s="105"/>
      <c r="E5" s="105"/>
      <c r="F5" s="103"/>
      <c r="G5" s="103"/>
      <c r="H5" s="103"/>
      <c r="I5" s="101"/>
      <c r="J5" s="50"/>
      <c r="K5" s="50"/>
      <c r="L5" s="50"/>
      <c r="M5" s="50"/>
    </row>
    <row r="6" spans="1:13" x14ac:dyDescent="0.25">
      <c r="A6" s="102"/>
      <c r="B6" s="103"/>
      <c r="C6" s="106"/>
      <c r="D6" s="107"/>
      <c r="E6" s="105"/>
      <c r="F6" s="103"/>
      <c r="G6" s="103"/>
      <c r="H6" s="103"/>
      <c r="I6" s="101"/>
      <c r="J6" s="50"/>
      <c r="K6" s="50"/>
      <c r="L6" s="50"/>
      <c r="M6" s="50"/>
    </row>
    <row r="7" spans="1:13" x14ac:dyDescent="0.25">
      <c r="A7" s="102"/>
      <c r="B7" s="103"/>
      <c r="C7" s="106"/>
      <c r="D7" s="107"/>
      <c r="E7" s="105"/>
      <c r="F7" s="103"/>
      <c r="G7" s="103"/>
      <c r="H7" s="103"/>
      <c r="I7" s="101"/>
      <c r="J7" s="50"/>
      <c r="K7" s="50"/>
      <c r="L7" s="50"/>
      <c r="M7" s="50"/>
    </row>
    <row r="8" spans="1:13" x14ac:dyDescent="0.25">
      <c r="A8" s="102"/>
      <c r="B8" s="103"/>
      <c r="C8" s="106"/>
      <c r="D8" s="108"/>
      <c r="E8" s="105"/>
      <c r="F8" s="103"/>
      <c r="G8" s="103"/>
      <c r="H8" s="103"/>
      <c r="I8" s="101"/>
      <c r="J8" s="50"/>
      <c r="K8" s="50"/>
      <c r="L8" s="50"/>
      <c r="M8" s="50"/>
    </row>
    <row r="9" spans="1:13" x14ac:dyDescent="0.25">
      <c r="A9" s="102"/>
      <c r="B9" s="103"/>
      <c r="C9" s="106"/>
      <c r="D9" s="108"/>
      <c r="E9" s="105"/>
      <c r="F9" s="103"/>
      <c r="G9" s="103"/>
      <c r="H9" s="103"/>
      <c r="I9" s="101"/>
      <c r="J9" s="50"/>
      <c r="K9" s="50"/>
      <c r="L9" s="50"/>
      <c r="M9" s="50"/>
    </row>
    <row r="10" spans="1:13" x14ac:dyDescent="0.25">
      <c r="A10" s="102"/>
      <c r="B10" s="103"/>
      <c r="C10" s="106"/>
      <c r="D10" s="108"/>
      <c r="E10" s="105"/>
      <c r="F10" s="103"/>
      <c r="G10" s="103"/>
      <c r="H10" s="103"/>
      <c r="I10" s="101"/>
      <c r="J10" s="50"/>
      <c r="K10" s="50"/>
      <c r="L10" s="50"/>
      <c r="M10" s="50"/>
    </row>
    <row r="11" spans="1:13" x14ac:dyDescent="0.25">
      <c r="A11" s="102"/>
      <c r="B11" s="103"/>
      <c r="C11" s="106"/>
      <c r="D11" s="108"/>
      <c r="E11" s="105"/>
      <c r="F11" s="103"/>
      <c r="G11" s="103"/>
      <c r="H11" s="103"/>
      <c r="I11" s="101"/>
      <c r="J11" s="50"/>
      <c r="K11" s="50"/>
      <c r="L11" s="50"/>
      <c r="M11" s="50"/>
    </row>
    <row r="12" spans="1:13" x14ac:dyDescent="0.25">
      <c r="A12" s="102"/>
      <c r="B12" s="103"/>
      <c r="C12" s="106"/>
      <c r="D12" s="108"/>
      <c r="E12" s="105"/>
      <c r="F12" s="103"/>
      <c r="G12" s="103"/>
      <c r="H12" s="103"/>
      <c r="I12" s="101"/>
      <c r="J12" s="50"/>
      <c r="K12" s="50"/>
      <c r="L12" s="50"/>
      <c r="M12" s="50"/>
    </row>
    <row r="13" spans="1:13" x14ac:dyDescent="0.25">
      <c r="A13" s="102"/>
      <c r="B13" s="103"/>
      <c r="C13" s="106"/>
      <c r="D13" s="108"/>
      <c r="E13" s="105"/>
      <c r="F13" s="103"/>
      <c r="G13" s="103"/>
      <c r="H13" s="103"/>
      <c r="I13" s="101"/>
      <c r="J13" s="50"/>
      <c r="K13" s="50"/>
      <c r="L13" s="50"/>
      <c r="M13" s="50"/>
    </row>
    <row r="14" spans="1:13" x14ac:dyDescent="0.25">
      <c r="A14" s="102"/>
      <c r="B14" s="103"/>
      <c r="C14" s="106"/>
      <c r="D14" s="108"/>
      <c r="E14" s="105"/>
      <c r="F14" s="103"/>
      <c r="G14" s="103"/>
      <c r="H14" s="103"/>
      <c r="I14" s="101"/>
      <c r="J14" s="50"/>
      <c r="K14" s="50"/>
      <c r="L14" s="50"/>
      <c r="M14" s="50"/>
    </row>
    <row r="15" spans="1:13" x14ac:dyDescent="0.25">
      <c r="A15" s="102"/>
      <c r="B15" s="103"/>
      <c r="C15" s="106"/>
      <c r="D15" s="108"/>
      <c r="E15" s="105"/>
      <c r="F15" s="103"/>
      <c r="G15" s="103"/>
      <c r="H15" s="103"/>
      <c r="I15" s="101"/>
      <c r="J15" s="50"/>
      <c r="K15" s="50"/>
      <c r="L15" s="50"/>
      <c r="M15" s="50"/>
    </row>
    <row r="16" spans="1:13" x14ac:dyDescent="0.25">
      <c r="A16" s="102"/>
      <c r="B16" s="103"/>
      <c r="C16" s="106"/>
      <c r="D16" s="108"/>
      <c r="E16" s="105"/>
      <c r="F16" s="103"/>
      <c r="G16" s="103"/>
      <c r="H16" s="103"/>
      <c r="I16" s="101"/>
      <c r="J16" s="50"/>
      <c r="K16" s="50"/>
      <c r="L16" s="50"/>
      <c r="M16" s="50"/>
    </row>
    <row r="17" spans="1:13" x14ac:dyDescent="0.25">
      <c r="A17" s="102"/>
      <c r="B17" s="103"/>
      <c r="C17" s="106"/>
      <c r="D17" s="108"/>
      <c r="E17" s="105"/>
      <c r="F17" s="103"/>
      <c r="G17" s="103"/>
      <c r="H17" s="103"/>
      <c r="I17" s="101"/>
      <c r="J17" s="50"/>
      <c r="K17" s="50"/>
      <c r="L17" s="50"/>
      <c r="M17" s="50"/>
    </row>
    <row r="18" spans="1:13" x14ac:dyDescent="0.25">
      <c r="A18" s="102"/>
      <c r="B18" s="103"/>
      <c r="C18" s="106"/>
      <c r="D18" s="108"/>
      <c r="E18" s="105"/>
      <c r="F18" s="103"/>
      <c r="G18" s="103"/>
      <c r="H18" s="103"/>
      <c r="I18" s="101"/>
      <c r="J18" s="50"/>
      <c r="K18" s="50"/>
      <c r="L18" s="50"/>
      <c r="M18" s="50"/>
    </row>
    <row r="19" spans="1:13" x14ac:dyDescent="0.25">
      <c r="A19" s="102"/>
      <c r="B19" s="103"/>
      <c r="C19" s="106"/>
      <c r="D19" s="108"/>
      <c r="E19" s="105"/>
      <c r="F19" s="103"/>
      <c r="G19" s="103"/>
      <c r="H19" s="103"/>
      <c r="I19" s="101"/>
      <c r="J19" s="50"/>
      <c r="K19" s="50"/>
      <c r="L19" s="50"/>
      <c r="M19" s="50"/>
    </row>
    <row r="20" spans="1:13" x14ac:dyDescent="0.25">
      <c r="A20" s="102"/>
      <c r="B20" s="103"/>
      <c r="C20" s="106"/>
      <c r="D20" s="108"/>
      <c r="E20" s="105"/>
      <c r="F20" s="103"/>
      <c r="G20" s="103"/>
      <c r="H20" s="103"/>
      <c r="I20" s="101"/>
      <c r="J20" s="50"/>
      <c r="K20" s="50"/>
      <c r="L20" s="50"/>
      <c r="M20" s="50"/>
    </row>
    <row r="21" spans="1:13" x14ac:dyDescent="0.25">
      <c r="A21" s="102"/>
      <c r="B21" s="103"/>
      <c r="C21" s="106"/>
      <c r="D21" s="108"/>
      <c r="E21" s="105"/>
      <c r="F21" s="103"/>
      <c r="G21" s="103"/>
      <c r="H21" s="103"/>
      <c r="I21" s="101"/>
      <c r="J21" s="50"/>
      <c r="K21" s="50"/>
      <c r="L21" s="50"/>
      <c r="M21" s="50"/>
    </row>
    <row r="22" spans="1:13" x14ac:dyDescent="0.25">
      <c r="A22" s="102"/>
      <c r="B22" s="103"/>
      <c r="C22" s="106"/>
      <c r="D22" s="108"/>
      <c r="E22" s="105"/>
      <c r="F22" s="103"/>
      <c r="G22" s="103"/>
      <c r="H22" s="103"/>
      <c r="I22" s="101"/>
      <c r="J22" s="50"/>
      <c r="K22" s="50"/>
      <c r="L22" s="50"/>
      <c r="M22" s="50"/>
    </row>
    <row r="23" spans="1:13" x14ac:dyDescent="0.25">
      <c r="A23" s="102"/>
      <c r="B23" s="103"/>
      <c r="C23" s="106"/>
      <c r="D23" s="108"/>
      <c r="E23" s="105"/>
      <c r="F23" s="103"/>
      <c r="G23" s="103"/>
      <c r="H23" s="103"/>
      <c r="I23" s="101"/>
      <c r="J23" s="50"/>
      <c r="K23" s="50"/>
      <c r="L23" s="50"/>
      <c r="M23" s="50"/>
    </row>
    <row r="24" spans="1:13" x14ac:dyDescent="0.25">
      <c r="A24" s="102"/>
      <c r="B24" s="103"/>
      <c r="C24" s="106"/>
      <c r="D24" s="108"/>
      <c r="E24" s="105"/>
      <c r="F24" s="103"/>
      <c r="G24" s="103"/>
      <c r="H24" s="103"/>
      <c r="I24" s="101"/>
      <c r="J24" s="50"/>
      <c r="K24" s="50"/>
      <c r="L24" s="50"/>
      <c r="M24" s="50"/>
    </row>
    <row r="25" spans="1:13" x14ac:dyDescent="0.25">
      <c r="A25" s="102"/>
      <c r="B25" s="103"/>
      <c r="C25" s="106"/>
      <c r="D25" s="108"/>
      <c r="E25" s="105"/>
      <c r="F25" s="103"/>
      <c r="G25" s="103"/>
      <c r="H25" s="103"/>
      <c r="I25" s="101"/>
      <c r="J25" s="50"/>
      <c r="K25" s="50"/>
      <c r="L25" s="50"/>
      <c r="M25" s="50"/>
    </row>
    <row r="26" spans="1:13" x14ac:dyDescent="0.25">
      <c r="A26" s="102"/>
      <c r="B26" s="103"/>
      <c r="C26" s="107"/>
      <c r="D26" s="108"/>
      <c r="E26" s="105"/>
      <c r="F26" s="103"/>
      <c r="G26" s="103"/>
      <c r="H26" s="103"/>
      <c r="I26" s="101"/>
      <c r="J26" s="50"/>
      <c r="K26" s="50"/>
      <c r="L26" s="50"/>
      <c r="M26" s="50"/>
    </row>
    <row r="27" spans="1:13" x14ac:dyDescent="0.25">
      <c r="A27" s="102"/>
      <c r="B27" s="103"/>
      <c r="C27" s="106"/>
      <c r="D27" s="108"/>
      <c r="E27" s="105"/>
      <c r="F27" s="103"/>
      <c r="G27" s="103"/>
      <c r="H27" s="103"/>
      <c r="I27" s="101"/>
      <c r="J27" s="50"/>
      <c r="K27" s="50"/>
      <c r="L27" s="50"/>
      <c r="M27" s="50"/>
    </row>
    <row r="28" spans="1:13" x14ac:dyDescent="0.25">
      <c r="A28" s="102"/>
      <c r="B28" s="103"/>
      <c r="C28" s="106"/>
      <c r="D28" s="108"/>
      <c r="E28" s="105"/>
      <c r="F28" s="103"/>
      <c r="G28" s="103"/>
      <c r="H28" s="103"/>
      <c r="I28" s="101"/>
      <c r="J28" s="50"/>
      <c r="K28" s="50"/>
      <c r="L28" s="50"/>
      <c r="M28" s="50"/>
    </row>
    <row r="29" spans="1:13" x14ac:dyDescent="0.25">
      <c r="A29" s="102"/>
      <c r="B29" s="103"/>
      <c r="C29" s="106"/>
      <c r="D29" s="108"/>
      <c r="E29" s="105"/>
      <c r="F29" s="103"/>
      <c r="G29" s="103"/>
      <c r="H29" s="103"/>
      <c r="I29" s="101"/>
      <c r="J29" s="50"/>
      <c r="K29" s="50"/>
      <c r="L29" s="50"/>
      <c r="M29" s="50"/>
    </row>
    <row r="30" spans="1:13" x14ac:dyDescent="0.25">
      <c r="A30" s="102"/>
      <c r="B30" s="103"/>
      <c r="C30" s="105"/>
      <c r="D30" s="105"/>
      <c r="E30" s="105"/>
      <c r="F30" s="103"/>
      <c r="G30" s="103"/>
      <c r="H30" s="103"/>
      <c r="I30" s="101"/>
      <c r="J30" s="50"/>
      <c r="K30" s="50"/>
      <c r="L30" s="50"/>
      <c r="M30" s="50"/>
    </row>
    <row r="31" spans="1:13" x14ac:dyDescent="0.25">
      <c r="A31" s="102"/>
      <c r="B31" s="100"/>
      <c r="C31" s="105"/>
      <c r="D31" s="109"/>
      <c r="E31" s="105"/>
      <c r="F31" s="103"/>
      <c r="G31" s="103"/>
      <c r="H31" s="103"/>
      <c r="I31" s="101"/>
      <c r="J31" s="50"/>
      <c r="K31" s="50"/>
      <c r="L31" s="50"/>
      <c r="M31" s="50"/>
    </row>
    <row r="32" spans="1:13" x14ac:dyDescent="0.25">
      <c r="A32" s="102"/>
      <c r="B32" s="103"/>
      <c r="C32" s="105"/>
      <c r="D32" s="105"/>
      <c r="E32" s="105"/>
      <c r="F32" s="103"/>
      <c r="G32" s="103"/>
      <c r="H32" s="103"/>
      <c r="I32" s="101"/>
      <c r="J32" s="50"/>
      <c r="K32" s="50"/>
      <c r="L32" s="50"/>
      <c r="M32" s="50"/>
    </row>
    <row r="33" spans="1:13" ht="15" customHeight="1" x14ac:dyDescent="0.25">
      <c r="A33" s="110" t="s">
        <v>2</v>
      </c>
      <c r="B33" s="111" t="s">
        <v>158</v>
      </c>
      <c r="C33" s="112"/>
      <c r="D33" s="113"/>
      <c r="E33" s="114"/>
      <c r="F33" s="114"/>
      <c r="G33" s="114"/>
      <c r="H33" s="114"/>
      <c r="I33" s="101"/>
      <c r="J33" s="50"/>
      <c r="K33" s="50"/>
      <c r="L33" s="50"/>
      <c r="M33" s="50"/>
    </row>
    <row r="34" spans="1:13" ht="15.75" thickBot="1" x14ac:dyDescent="0.3">
      <c r="A34" s="9">
        <f>INDEX('Point Grid'!$C$8:$I$34,MATCH($A$1,'Point Grid'!$A$8:$A$34,0),MATCH(A33,'Point Grid'!$C$7:$I$7,0))</f>
        <v>0.5</v>
      </c>
      <c r="B34" s="115"/>
      <c r="C34" s="112"/>
      <c r="D34" s="112"/>
      <c r="E34" s="112"/>
      <c r="F34" s="112"/>
      <c r="G34" s="112"/>
      <c r="H34" s="112"/>
      <c r="I34" s="101"/>
      <c r="J34" s="50"/>
      <c r="K34" s="50"/>
      <c r="L34" s="50"/>
      <c r="M34" s="50"/>
    </row>
    <row r="35" spans="1:13" ht="15.75" thickBot="1" x14ac:dyDescent="0.3">
      <c r="A35" s="116"/>
      <c r="B35" s="103"/>
      <c r="C35" s="105"/>
      <c r="D35" s="105"/>
      <c r="E35" s="105"/>
      <c r="F35" s="105"/>
      <c r="G35" s="105"/>
      <c r="H35" s="105"/>
      <c r="I35" s="101"/>
      <c r="J35" s="50"/>
      <c r="K35" s="50"/>
      <c r="L35" s="50"/>
      <c r="M35" s="50"/>
    </row>
    <row r="36" spans="1:13" x14ac:dyDescent="0.25">
      <c r="A36" s="102"/>
      <c r="B36" s="115"/>
      <c r="C36" s="117"/>
      <c r="D36" s="117"/>
      <c r="E36" s="117"/>
      <c r="F36" s="118"/>
      <c r="G36" s="119"/>
      <c r="H36" s="105"/>
      <c r="I36" s="101"/>
      <c r="J36" s="50"/>
      <c r="K36" s="50"/>
      <c r="L36" s="50"/>
      <c r="M36" s="50"/>
    </row>
    <row r="37" spans="1:13" x14ac:dyDescent="0.25">
      <c r="A37" s="110" t="s">
        <v>3</v>
      </c>
      <c r="B37" s="115" t="s">
        <v>159</v>
      </c>
      <c r="C37" s="117"/>
      <c r="D37" s="117"/>
      <c r="E37" s="117"/>
      <c r="F37" s="118"/>
      <c r="G37" s="117"/>
      <c r="H37" s="117"/>
      <c r="I37" s="101"/>
      <c r="J37" s="50"/>
      <c r="K37" s="50"/>
      <c r="L37" s="50"/>
      <c r="M37" s="50"/>
    </row>
    <row r="38" spans="1:13" ht="15.75" thickBot="1" x14ac:dyDescent="0.3">
      <c r="A38" s="9">
        <f>INDEX('Point Grid'!$C$8:$I$34,MATCH($A$1,'Point Grid'!$A$8:$A$34,0),MATCH(A37,'Point Grid'!$C$7:$I$7,0))</f>
        <v>0.5</v>
      </c>
      <c r="B38" s="103"/>
      <c r="C38" s="120"/>
      <c r="D38" s="121"/>
      <c r="E38" s="122"/>
      <c r="F38" s="120"/>
      <c r="G38" s="107"/>
      <c r="H38" s="107"/>
      <c r="I38" s="101"/>
      <c r="J38" s="50"/>
      <c r="K38" s="50"/>
      <c r="L38" s="50"/>
      <c r="M38" s="50"/>
    </row>
    <row r="39" spans="1:13" ht="15.75" thickBot="1" x14ac:dyDescent="0.3">
      <c r="A39" s="116"/>
      <c r="B39" s="103"/>
      <c r="C39" s="120"/>
      <c r="D39" s="121"/>
      <c r="E39" s="122"/>
      <c r="F39" s="120"/>
      <c r="G39" s="107"/>
      <c r="H39" s="107"/>
      <c r="I39" s="101"/>
      <c r="J39" s="50"/>
      <c r="K39" s="50"/>
      <c r="L39" s="50"/>
      <c r="M39" s="50"/>
    </row>
    <row r="40" spans="1:13" ht="15.75" thickBot="1" x14ac:dyDescent="0.3">
      <c r="A40" s="123"/>
      <c r="B40" s="124"/>
      <c r="C40" s="125"/>
      <c r="D40" s="125"/>
      <c r="E40" s="126"/>
      <c r="F40" s="125"/>
      <c r="G40" s="127"/>
      <c r="H40" s="127"/>
      <c r="I40" s="128"/>
      <c r="J40" s="50"/>
      <c r="K40" s="50"/>
      <c r="L40" s="50"/>
      <c r="M40" s="50"/>
    </row>
    <row r="41" spans="1:13" x14ac:dyDescent="0.25">
      <c r="A41" s="129"/>
      <c r="B41" s="50"/>
      <c r="C41" s="50"/>
      <c r="D41" s="50"/>
      <c r="E41" s="50"/>
      <c r="F41" s="50"/>
      <c r="G41" s="50"/>
      <c r="H41" s="50"/>
      <c r="I41" s="50"/>
      <c r="J41" s="50"/>
      <c r="K41" s="50"/>
      <c r="L41" s="50"/>
      <c r="M41" s="50"/>
    </row>
    <row r="42" spans="1:13" x14ac:dyDescent="0.25">
      <c r="A42" s="129"/>
      <c r="B42" s="50"/>
      <c r="C42" s="50"/>
      <c r="D42" s="50"/>
      <c r="E42" s="50"/>
      <c r="F42" s="50"/>
      <c r="G42" s="50"/>
      <c r="H42" s="50"/>
      <c r="I42" s="50"/>
      <c r="J42" s="50"/>
      <c r="K42" s="50"/>
      <c r="L42" s="50"/>
      <c r="M42" s="50"/>
    </row>
    <row r="43" spans="1:13" x14ac:dyDescent="0.25">
      <c r="A43" s="129"/>
      <c r="B43" s="50"/>
      <c r="C43" s="50"/>
      <c r="D43" s="50"/>
      <c r="E43" s="50"/>
      <c r="F43" s="50"/>
      <c r="G43" s="50"/>
      <c r="H43" s="50"/>
      <c r="I43" s="50"/>
      <c r="J43" s="50"/>
      <c r="K43" s="50"/>
      <c r="L43" s="50"/>
      <c r="M43" s="50"/>
    </row>
    <row r="44" spans="1:13" x14ac:dyDescent="0.25">
      <c r="A44" s="129"/>
      <c r="B44" s="50"/>
      <c r="C44" s="50"/>
      <c r="D44" s="50"/>
      <c r="E44" s="50"/>
      <c r="F44" s="50"/>
      <c r="G44" s="50"/>
      <c r="H44" s="50"/>
      <c r="I44" s="50"/>
      <c r="J44" s="50"/>
      <c r="K44" s="50"/>
      <c r="L44" s="50"/>
      <c r="M44" s="50"/>
    </row>
    <row r="45" spans="1:13" x14ac:dyDescent="0.25">
      <c r="A45" s="129"/>
      <c r="B45" s="50"/>
      <c r="C45" s="50"/>
      <c r="D45" s="50"/>
      <c r="E45" s="50"/>
      <c r="F45" s="50"/>
      <c r="G45" s="50"/>
      <c r="H45" s="50"/>
      <c r="I45" s="50"/>
      <c r="J45" s="50"/>
      <c r="K45" s="50"/>
      <c r="L45" s="50"/>
      <c r="M45" s="50"/>
    </row>
    <row r="46" spans="1:13" x14ac:dyDescent="0.25">
      <c r="A46" s="129"/>
      <c r="B46" s="50"/>
      <c r="C46" s="50"/>
      <c r="D46" s="50"/>
      <c r="E46" s="50"/>
      <c r="F46" s="50"/>
      <c r="G46" s="50"/>
      <c r="H46" s="50"/>
      <c r="I46" s="50"/>
      <c r="J46" s="50"/>
      <c r="K46" s="50"/>
      <c r="L46" s="50"/>
      <c r="M46" s="50"/>
    </row>
    <row r="47" spans="1:13" x14ac:dyDescent="0.25">
      <c r="A47" s="129"/>
      <c r="B47" s="50"/>
      <c r="C47" s="50"/>
      <c r="D47" s="50"/>
      <c r="E47" s="50"/>
      <c r="F47" s="50"/>
      <c r="G47" s="50"/>
      <c r="H47" s="50"/>
      <c r="I47" s="50"/>
      <c r="J47" s="50"/>
      <c r="K47" s="50"/>
      <c r="L47" s="50"/>
      <c r="M47" s="50"/>
    </row>
    <row r="48" spans="1:13" x14ac:dyDescent="0.25">
      <c r="A48" s="129"/>
      <c r="B48" s="50"/>
      <c r="C48" s="50"/>
      <c r="D48" s="50"/>
      <c r="E48" s="50"/>
      <c r="F48" s="50"/>
      <c r="G48" s="50"/>
      <c r="H48" s="50"/>
      <c r="I48" s="50"/>
      <c r="J48" s="50"/>
      <c r="K48" s="50"/>
      <c r="L48" s="50"/>
      <c r="M48" s="50"/>
    </row>
    <row r="49" spans="1:13" x14ac:dyDescent="0.25">
      <c r="A49" s="129"/>
      <c r="B49" s="50"/>
      <c r="C49" s="50"/>
      <c r="D49" s="50"/>
      <c r="E49" s="50"/>
      <c r="F49" s="50"/>
      <c r="G49" s="50"/>
      <c r="H49" s="50"/>
      <c r="I49" s="50"/>
      <c r="J49" s="50"/>
      <c r="K49" s="50"/>
      <c r="L49" s="50"/>
      <c r="M49" s="50"/>
    </row>
    <row r="50" spans="1:13" x14ac:dyDescent="0.25">
      <c r="A50" s="129"/>
      <c r="B50" s="50"/>
      <c r="C50" s="50"/>
      <c r="D50" s="50"/>
      <c r="E50" s="50"/>
      <c r="F50" s="50"/>
      <c r="G50" s="50"/>
      <c r="H50" s="50"/>
      <c r="I50" s="50"/>
      <c r="J50" s="50"/>
      <c r="K50" s="50"/>
      <c r="L50" s="50"/>
      <c r="M50" s="50"/>
    </row>
    <row r="51" spans="1:13" x14ac:dyDescent="0.25">
      <c r="A51" s="129"/>
      <c r="B51" s="50"/>
      <c r="C51" s="50"/>
      <c r="D51" s="50"/>
      <c r="E51" s="50"/>
      <c r="F51" s="50"/>
      <c r="G51" s="50"/>
      <c r="H51" s="50"/>
      <c r="I51" s="50"/>
      <c r="J51" s="50"/>
      <c r="K51" s="50"/>
      <c r="L51" s="50"/>
      <c r="M51" s="50"/>
    </row>
    <row r="52" spans="1:13" x14ac:dyDescent="0.25">
      <c r="A52" s="129"/>
      <c r="B52" s="50"/>
      <c r="C52" s="50"/>
      <c r="D52" s="50"/>
      <c r="E52" s="50"/>
      <c r="F52" s="50"/>
      <c r="G52" s="50"/>
      <c r="H52" s="50"/>
      <c r="I52" s="50"/>
    </row>
    <row r="53" spans="1:13" x14ac:dyDescent="0.25">
      <c r="A53" s="129"/>
      <c r="B53" s="50"/>
      <c r="C53" s="50"/>
      <c r="D53" s="50"/>
      <c r="E53" s="50"/>
      <c r="F53" s="50"/>
      <c r="G53" s="50"/>
      <c r="H53" s="50"/>
      <c r="I53" s="50"/>
    </row>
    <row r="54" spans="1:13" x14ac:dyDescent="0.25">
      <c r="A54" s="129"/>
      <c r="B54" s="50"/>
      <c r="C54" s="50"/>
      <c r="D54" s="50"/>
      <c r="E54" s="50"/>
      <c r="F54" s="50"/>
      <c r="G54" s="50"/>
      <c r="H54" s="50"/>
      <c r="I54" s="50"/>
    </row>
    <row r="55" spans="1:13" x14ac:dyDescent="0.25">
      <c r="A55" s="129"/>
      <c r="B55" s="50"/>
      <c r="C55" s="50"/>
      <c r="D55" s="50"/>
      <c r="E55" s="50"/>
      <c r="F55" s="50"/>
      <c r="G55" s="50"/>
      <c r="H55" s="50"/>
      <c r="I55" s="50"/>
    </row>
    <row r="56" spans="1:13" x14ac:dyDescent="0.25">
      <c r="A56" s="129"/>
      <c r="B56" s="50"/>
      <c r="C56" s="50"/>
      <c r="D56" s="50"/>
      <c r="E56" s="50"/>
      <c r="F56" s="50"/>
      <c r="G56" s="50"/>
      <c r="H56" s="50"/>
      <c r="I56" s="50"/>
    </row>
    <row r="57" spans="1:13" x14ac:dyDescent="0.25">
      <c r="A57" s="129"/>
      <c r="B57" s="50"/>
      <c r="C57" s="50"/>
      <c r="D57" s="50"/>
      <c r="E57" s="50"/>
      <c r="F57" s="50"/>
      <c r="G57" s="50"/>
      <c r="H57" s="50"/>
      <c r="I57" s="50"/>
    </row>
    <row r="58" spans="1:13" x14ac:dyDescent="0.25">
      <c r="A58" s="129"/>
      <c r="B58" s="50"/>
      <c r="C58" s="50"/>
      <c r="D58" s="50"/>
      <c r="E58" s="50"/>
      <c r="F58" s="50"/>
      <c r="G58" s="50"/>
      <c r="H58" s="50"/>
      <c r="I58" s="50"/>
    </row>
    <row r="59" spans="1:13" x14ac:dyDescent="0.25">
      <c r="A59" s="129"/>
      <c r="B59" s="50"/>
      <c r="C59" s="50"/>
      <c r="D59" s="50"/>
      <c r="E59" s="50"/>
      <c r="F59" s="50"/>
      <c r="G59" s="50"/>
      <c r="H59" s="50"/>
      <c r="I59" s="50"/>
    </row>
    <row r="60" spans="1:13" x14ac:dyDescent="0.25">
      <c r="A60" s="129"/>
      <c r="B60" s="50"/>
      <c r="C60" s="50"/>
      <c r="D60" s="50"/>
      <c r="E60" s="50"/>
      <c r="F60" s="50"/>
      <c r="G60" s="50"/>
      <c r="H60" s="50"/>
      <c r="I60" s="50"/>
    </row>
    <row r="61" spans="1:13" x14ac:dyDescent="0.25">
      <c r="A61" s="129"/>
      <c r="B61" s="50"/>
      <c r="C61" s="50"/>
      <c r="D61" s="50"/>
      <c r="E61" s="50"/>
      <c r="F61" s="50"/>
      <c r="G61" s="50"/>
      <c r="H61" s="50"/>
      <c r="I61" s="50"/>
    </row>
    <row r="62" spans="1:13" x14ac:dyDescent="0.25">
      <c r="A62" s="129"/>
      <c r="B62" s="50"/>
      <c r="C62" s="50"/>
      <c r="D62" s="50"/>
      <c r="E62" s="50"/>
      <c r="F62" s="50"/>
      <c r="G62" s="50"/>
      <c r="H62" s="50"/>
      <c r="I62" s="50"/>
    </row>
    <row r="63" spans="1:13" x14ac:dyDescent="0.25">
      <c r="A63" s="129"/>
      <c r="B63" s="50"/>
      <c r="C63" s="50"/>
      <c r="D63" s="50"/>
      <c r="E63" s="50"/>
      <c r="F63" s="50"/>
      <c r="G63" s="50"/>
      <c r="H63" s="50"/>
      <c r="I63" s="50"/>
    </row>
    <row r="64" spans="1:13" x14ac:dyDescent="0.25">
      <c r="A64" s="129"/>
      <c r="B64" s="50"/>
      <c r="C64" s="50"/>
      <c r="D64" s="50"/>
      <c r="E64" s="50"/>
      <c r="F64" s="50"/>
      <c r="G64" s="50"/>
      <c r="H64" s="50"/>
      <c r="I64" s="50"/>
    </row>
    <row r="65" spans="1:9" x14ac:dyDescent="0.25">
      <c r="A65" s="129"/>
      <c r="B65" s="50"/>
      <c r="C65" s="50"/>
      <c r="D65" s="50"/>
      <c r="E65" s="50"/>
      <c r="F65" s="50"/>
      <c r="G65" s="50"/>
      <c r="H65" s="50"/>
      <c r="I65" s="50"/>
    </row>
    <row r="66" spans="1:9" x14ac:dyDescent="0.25">
      <c r="A66" s="129"/>
      <c r="B66" s="50"/>
      <c r="C66" s="50"/>
      <c r="D66" s="50"/>
      <c r="E66" s="50"/>
      <c r="F66" s="50"/>
      <c r="G66" s="50"/>
      <c r="H66" s="50"/>
      <c r="I66" s="50"/>
    </row>
    <row r="67" spans="1:9" x14ac:dyDescent="0.25">
      <c r="A67" s="129"/>
      <c r="B67" s="50"/>
      <c r="C67" s="50"/>
      <c r="D67" s="50"/>
      <c r="E67" s="50"/>
      <c r="F67" s="50"/>
      <c r="G67" s="50"/>
      <c r="H67" s="50"/>
      <c r="I67" s="50"/>
    </row>
    <row r="68" spans="1:9" x14ac:dyDescent="0.25">
      <c r="A68" s="129"/>
      <c r="B68" s="50"/>
      <c r="C68" s="50"/>
      <c r="D68" s="50"/>
      <c r="E68" s="50"/>
      <c r="F68" s="50"/>
      <c r="G68" s="50"/>
      <c r="H68" s="50"/>
      <c r="I68" s="50"/>
    </row>
    <row r="69" spans="1:9" x14ac:dyDescent="0.25">
      <c r="A69" s="129"/>
      <c r="B69" s="50"/>
      <c r="C69" s="50"/>
      <c r="D69" s="50"/>
      <c r="E69" s="50"/>
      <c r="F69" s="50"/>
      <c r="G69" s="50"/>
      <c r="H69" s="50"/>
      <c r="I69" s="50"/>
    </row>
    <row r="70" spans="1:9" x14ac:dyDescent="0.25">
      <c r="A70" s="129"/>
      <c r="B70" s="50"/>
      <c r="C70" s="50"/>
      <c r="D70" s="50"/>
      <c r="E70" s="50"/>
      <c r="F70" s="50"/>
      <c r="G70" s="50"/>
      <c r="H70" s="50"/>
      <c r="I70" s="50"/>
    </row>
    <row r="71" spans="1:9" x14ac:dyDescent="0.25">
      <c r="A71" s="129"/>
      <c r="B71" s="50"/>
      <c r="C71" s="50"/>
      <c r="D71" s="50"/>
      <c r="E71" s="50"/>
      <c r="F71" s="50"/>
      <c r="G71" s="50"/>
      <c r="H71" s="50"/>
      <c r="I71" s="50"/>
    </row>
    <row r="72" spans="1:9" x14ac:dyDescent="0.25">
      <c r="A72" s="129"/>
      <c r="B72" s="50"/>
      <c r="C72" s="50"/>
      <c r="D72" s="50"/>
      <c r="E72" s="50"/>
      <c r="F72" s="50"/>
      <c r="G72" s="50"/>
      <c r="H72" s="50"/>
      <c r="I72" s="50"/>
    </row>
  </sheetData>
  <mergeCells count="1">
    <mergeCell ref="H1:I1"/>
  </mergeCells>
  <hyperlinks>
    <hyperlink ref="H1" location="'Point Grid'!A8" display="'Point Grid'!A8"/>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59"/>
  <sheetViews>
    <sheetView zoomScaleNormal="100" workbookViewId="0"/>
  </sheetViews>
  <sheetFormatPr defaultColWidth="9.140625" defaultRowHeight="15" x14ac:dyDescent="0.25"/>
  <cols>
    <col min="1" max="1" width="8.7109375" style="28" customWidth="1"/>
    <col min="2" max="2" width="12.28515625" style="28" customWidth="1"/>
    <col min="3" max="3" width="11.85546875" style="28" customWidth="1"/>
    <col min="4" max="4" width="14.7109375" style="28" customWidth="1"/>
    <col min="5" max="5" width="16" style="28" customWidth="1"/>
    <col min="6" max="6" width="9.42578125" style="28" customWidth="1"/>
    <col min="7" max="7" width="13.28515625" style="28" customWidth="1"/>
    <col min="8" max="9" width="9.42578125" style="28" customWidth="1"/>
    <col min="10" max="10" width="10.7109375" style="28" customWidth="1"/>
    <col min="11" max="16384" width="9.140625" style="28"/>
  </cols>
  <sheetData>
    <row r="1" spans="1:13" x14ac:dyDescent="0.25">
      <c r="A1" s="91">
        <v>13</v>
      </c>
      <c r="B1" s="92" t="s">
        <v>12</v>
      </c>
      <c r="C1" s="93"/>
      <c r="D1" s="93"/>
      <c r="E1" s="93"/>
      <c r="F1" s="93"/>
      <c r="G1" s="94"/>
      <c r="H1" s="236" t="s">
        <v>29</v>
      </c>
      <c r="I1" s="237"/>
    </row>
    <row r="2" spans="1:13" x14ac:dyDescent="0.25">
      <c r="A2" s="96"/>
      <c r="B2" s="97"/>
      <c r="C2" s="97"/>
      <c r="D2" s="97"/>
      <c r="E2" s="97"/>
      <c r="F2" s="97"/>
      <c r="G2" s="97"/>
      <c r="H2" s="97"/>
      <c r="I2" s="98"/>
    </row>
    <row r="3" spans="1:13" x14ac:dyDescent="0.25">
      <c r="A3" s="99" t="s">
        <v>13</v>
      </c>
      <c r="B3" s="100" t="s">
        <v>160</v>
      </c>
      <c r="C3" s="100"/>
      <c r="D3" s="100"/>
      <c r="E3" s="100"/>
      <c r="F3" s="100"/>
      <c r="G3" s="100"/>
      <c r="H3" s="100"/>
      <c r="I3" s="101"/>
      <c r="J3" s="50"/>
      <c r="K3" s="50"/>
      <c r="L3" s="50"/>
      <c r="M3" s="50"/>
    </row>
    <row r="4" spans="1:13" x14ac:dyDescent="0.25">
      <c r="A4" s="9">
        <f>INDEX('Point Grid'!B:B,MATCH($A$1,'Point Grid'!A:A,0))</f>
        <v>3</v>
      </c>
      <c r="B4" s="100"/>
      <c r="C4" s="100"/>
      <c r="D4" s="100"/>
      <c r="E4" s="100"/>
      <c r="F4" s="100"/>
      <c r="G4" s="100"/>
      <c r="H4" s="100"/>
      <c r="I4" s="101"/>
      <c r="J4" s="50"/>
      <c r="K4" s="50"/>
      <c r="L4" s="50"/>
      <c r="M4" s="50"/>
    </row>
    <row r="5" spans="1:13" ht="60" x14ac:dyDescent="0.25">
      <c r="A5" s="102"/>
      <c r="B5" s="164" t="s">
        <v>161</v>
      </c>
      <c r="C5" s="165" t="s">
        <v>162</v>
      </c>
      <c r="D5" s="164" t="s">
        <v>163</v>
      </c>
      <c r="E5" s="164" t="s">
        <v>164</v>
      </c>
      <c r="F5" s="103"/>
      <c r="G5" s="103"/>
      <c r="H5" s="103"/>
      <c r="I5" s="101"/>
      <c r="J5" s="50"/>
      <c r="K5" s="50"/>
      <c r="L5" s="50"/>
      <c r="M5" s="50"/>
    </row>
    <row r="6" spans="1:13" x14ac:dyDescent="0.25">
      <c r="A6" s="102"/>
      <c r="B6" s="161">
        <v>1</v>
      </c>
      <c r="C6" s="162">
        <v>30000</v>
      </c>
      <c r="D6" s="163">
        <v>3000000</v>
      </c>
      <c r="E6" s="166">
        <v>1.1000000000000001</v>
      </c>
      <c r="F6" s="103"/>
      <c r="G6" s="103"/>
      <c r="H6" s="103"/>
      <c r="I6" s="101"/>
      <c r="J6" s="50"/>
      <c r="K6" s="50"/>
      <c r="L6" s="50"/>
      <c r="M6" s="50"/>
    </row>
    <row r="7" spans="1:13" x14ac:dyDescent="0.25">
      <c r="A7" s="102"/>
      <c r="B7" s="161">
        <v>2</v>
      </c>
      <c r="C7" s="162">
        <v>50000</v>
      </c>
      <c r="D7" s="163">
        <v>4000000</v>
      </c>
      <c r="E7" s="166">
        <v>1</v>
      </c>
      <c r="F7" s="103"/>
      <c r="G7" s="103"/>
      <c r="H7" s="103"/>
      <c r="I7" s="101"/>
      <c r="J7" s="50"/>
      <c r="K7" s="50"/>
      <c r="L7" s="50"/>
      <c r="M7" s="50"/>
    </row>
    <row r="8" spans="1:13" x14ac:dyDescent="0.25">
      <c r="A8" s="102"/>
      <c r="B8" s="161">
        <v>3</v>
      </c>
      <c r="C8" s="162">
        <v>25000</v>
      </c>
      <c r="D8" s="163">
        <v>1500000</v>
      </c>
      <c r="E8" s="166">
        <v>0.85</v>
      </c>
      <c r="F8" s="103"/>
      <c r="G8" s="103"/>
      <c r="H8" s="103"/>
      <c r="I8" s="101"/>
      <c r="J8" s="50"/>
      <c r="K8" s="50"/>
      <c r="L8" s="50"/>
      <c r="M8" s="50"/>
    </row>
    <row r="9" spans="1:13" x14ac:dyDescent="0.25">
      <c r="A9" s="102"/>
      <c r="B9" s="103"/>
      <c r="C9" s="107"/>
      <c r="D9" s="108"/>
      <c r="E9" s="105"/>
      <c r="F9" s="103"/>
      <c r="G9" s="103"/>
      <c r="H9" s="103"/>
      <c r="I9" s="101"/>
      <c r="J9" s="50"/>
      <c r="K9" s="50"/>
      <c r="L9" s="50"/>
      <c r="M9" s="50"/>
    </row>
    <row r="10" spans="1:13" x14ac:dyDescent="0.25">
      <c r="A10" s="102"/>
      <c r="B10" s="103" t="s">
        <v>165</v>
      </c>
      <c r="C10" s="106"/>
      <c r="D10" s="108"/>
      <c r="E10" s="105"/>
      <c r="F10" s="103"/>
      <c r="G10" s="103"/>
      <c r="H10" s="103"/>
      <c r="I10" s="101"/>
      <c r="J10" s="50"/>
      <c r="K10" s="50"/>
      <c r="L10" s="50"/>
      <c r="M10" s="50"/>
    </row>
    <row r="11" spans="1:13" x14ac:dyDescent="0.25">
      <c r="A11" s="102"/>
      <c r="B11" s="103" t="s">
        <v>166</v>
      </c>
      <c r="C11" s="106"/>
      <c r="D11" s="108"/>
      <c r="E11" s="105"/>
      <c r="F11" s="103"/>
      <c r="G11" s="103"/>
      <c r="H11" s="103"/>
      <c r="I11" s="101"/>
      <c r="J11" s="50"/>
      <c r="K11" s="50"/>
      <c r="L11" s="50"/>
      <c r="M11" s="50"/>
    </row>
    <row r="12" spans="1:13" x14ac:dyDescent="0.25">
      <c r="A12" s="102"/>
      <c r="B12" s="103" t="s">
        <v>168</v>
      </c>
      <c r="C12" s="106"/>
      <c r="D12" s="108"/>
      <c r="E12" s="105"/>
      <c r="F12" s="103"/>
      <c r="G12" s="103"/>
      <c r="H12" s="103"/>
      <c r="I12" s="101"/>
      <c r="J12" s="50"/>
      <c r="K12" s="50"/>
      <c r="L12" s="50"/>
      <c r="M12" s="50"/>
    </row>
    <row r="13" spans="1:13" x14ac:dyDescent="0.25">
      <c r="A13" s="102"/>
      <c r="B13" s="103" t="s">
        <v>167</v>
      </c>
      <c r="C13" s="105"/>
      <c r="D13" s="105"/>
      <c r="E13" s="105"/>
      <c r="F13" s="103"/>
      <c r="G13" s="103"/>
      <c r="H13" s="103"/>
      <c r="I13" s="101"/>
      <c r="J13" s="50"/>
      <c r="K13" s="50"/>
      <c r="L13" s="50"/>
      <c r="M13" s="50"/>
    </row>
    <row r="14" spans="1:13" x14ac:dyDescent="0.25">
      <c r="A14" s="102"/>
      <c r="B14" s="100" t="s">
        <v>298</v>
      </c>
      <c r="C14" s="105"/>
      <c r="D14" s="109"/>
      <c r="E14" s="105"/>
      <c r="F14" s="103"/>
      <c r="G14" s="103"/>
      <c r="H14" s="103"/>
      <c r="I14" s="101"/>
      <c r="J14" s="50"/>
      <c r="K14" s="50"/>
      <c r="L14" s="50"/>
      <c r="M14" s="50"/>
    </row>
    <row r="15" spans="1:13" x14ac:dyDescent="0.25">
      <c r="A15" s="102"/>
      <c r="B15" s="103"/>
      <c r="C15" s="105"/>
      <c r="D15" s="105"/>
      <c r="E15" s="105"/>
      <c r="F15" s="103"/>
      <c r="G15" s="103"/>
      <c r="H15" s="103"/>
      <c r="I15" s="101"/>
      <c r="J15" s="50"/>
      <c r="K15" s="50"/>
      <c r="L15" s="50"/>
      <c r="M15" s="50"/>
    </row>
    <row r="16" spans="1:13" x14ac:dyDescent="0.25">
      <c r="A16" s="110" t="s">
        <v>2</v>
      </c>
      <c r="B16" s="240" t="s">
        <v>169</v>
      </c>
      <c r="C16" s="240"/>
      <c r="D16" s="240"/>
      <c r="E16" s="240"/>
      <c r="F16" s="240"/>
      <c r="G16" s="240"/>
      <c r="H16" s="240"/>
      <c r="I16" s="101"/>
      <c r="J16" s="50"/>
      <c r="K16" s="50"/>
      <c r="L16" s="50"/>
      <c r="M16" s="50"/>
    </row>
    <row r="17" spans="1:13" ht="15.75" thickBot="1" x14ac:dyDescent="0.3">
      <c r="A17" s="9">
        <f>INDEX('Point Grid'!$C$8:$I$34,MATCH($A$1,'Point Grid'!$A$8:$A$34,0),MATCH(A16,'Point Grid'!$C$7:$I$7,0))</f>
        <v>1.5</v>
      </c>
      <c r="B17" s="240"/>
      <c r="C17" s="240"/>
      <c r="D17" s="240"/>
      <c r="E17" s="240"/>
      <c r="F17" s="240"/>
      <c r="G17" s="240"/>
      <c r="H17" s="240"/>
      <c r="I17" s="101"/>
      <c r="J17" s="50"/>
      <c r="K17" s="50"/>
      <c r="L17" s="50"/>
      <c r="M17" s="50"/>
    </row>
    <row r="18" spans="1:13" ht="15.75" thickBot="1" x14ac:dyDescent="0.3">
      <c r="A18" s="116"/>
      <c r="B18" s="103"/>
      <c r="C18" s="105"/>
      <c r="D18" s="105"/>
      <c r="E18" s="105"/>
      <c r="F18" s="105"/>
      <c r="G18" s="105"/>
      <c r="H18" s="105"/>
      <c r="I18" s="101"/>
      <c r="J18" s="50"/>
      <c r="K18" s="50"/>
      <c r="L18" s="50"/>
      <c r="M18" s="50"/>
    </row>
    <row r="19" spans="1:13" x14ac:dyDescent="0.25">
      <c r="A19" s="102"/>
      <c r="B19" s="115"/>
      <c r="C19" s="117"/>
      <c r="D19" s="117"/>
      <c r="E19" s="117"/>
      <c r="F19" s="118"/>
      <c r="G19" s="119"/>
      <c r="H19" s="105"/>
      <c r="I19" s="101"/>
      <c r="J19" s="50"/>
      <c r="K19" s="50"/>
      <c r="L19" s="50"/>
      <c r="M19" s="50"/>
    </row>
    <row r="20" spans="1:13" x14ac:dyDescent="0.25">
      <c r="A20" s="110" t="s">
        <v>3</v>
      </c>
      <c r="B20" s="241" t="s">
        <v>299</v>
      </c>
      <c r="C20" s="241"/>
      <c r="D20" s="241"/>
      <c r="E20" s="241"/>
      <c r="F20" s="241"/>
      <c r="G20" s="241"/>
      <c r="H20" s="241"/>
      <c r="I20" s="101"/>
      <c r="J20" s="50"/>
      <c r="K20" s="50"/>
      <c r="L20" s="50"/>
      <c r="M20" s="50"/>
    </row>
    <row r="21" spans="1:13" ht="15.75" thickBot="1" x14ac:dyDescent="0.3">
      <c r="A21" s="9">
        <f>INDEX('Point Grid'!$C$8:$I$34,MATCH($A$1,'Point Grid'!$A$8:$A$34,0),MATCH(A20,'Point Grid'!$C$7:$I$7,0))</f>
        <v>0.75</v>
      </c>
      <c r="B21" s="241"/>
      <c r="C21" s="241"/>
      <c r="D21" s="241"/>
      <c r="E21" s="241"/>
      <c r="F21" s="241"/>
      <c r="G21" s="241"/>
      <c r="H21" s="241"/>
      <c r="I21" s="101"/>
      <c r="J21" s="50"/>
      <c r="K21" s="50"/>
      <c r="L21" s="50"/>
      <c r="M21" s="50"/>
    </row>
    <row r="22" spans="1:13" ht="15.75" thickBot="1" x14ac:dyDescent="0.3">
      <c r="A22" s="116"/>
      <c r="B22" s="103"/>
      <c r="C22" s="120"/>
      <c r="D22" s="121"/>
      <c r="E22" s="122"/>
      <c r="F22" s="120"/>
      <c r="G22" s="107"/>
      <c r="H22" s="107"/>
      <c r="I22" s="101"/>
      <c r="J22" s="50"/>
      <c r="K22" s="50"/>
      <c r="L22" s="50"/>
      <c r="M22" s="50"/>
    </row>
    <row r="23" spans="1:13" x14ac:dyDescent="0.25">
      <c r="A23" s="102"/>
      <c r="B23" s="103"/>
      <c r="C23" s="120"/>
      <c r="D23" s="121"/>
      <c r="E23" s="122"/>
      <c r="F23" s="120"/>
      <c r="G23" s="107"/>
      <c r="H23" s="107"/>
      <c r="I23" s="101"/>
      <c r="J23" s="50"/>
      <c r="K23" s="50"/>
      <c r="L23" s="50"/>
      <c r="M23" s="50"/>
    </row>
    <row r="24" spans="1:13" x14ac:dyDescent="0.25">
      <c r="A24" s="110" t="s">
        <v>4</v>
      </c>
      <c r="B24" s="239" t="s">
        <v>170</v>
      </c>
      <c r="C24" s="239"/>
      <c r="D24" s="239"/>
      <c r="E24" s="239"/>
      <c r="F24" s="239"/>
      <c r="G24" s="239"/>
      <c r="H24" s="239"/>
      <c r="I24" s="101"/>
      <c r="J24" s="50"/>
      <c r="K24" s="50"/>
      <c r="L24" s="50"/>
      <c r="M24" s="50"/>
    </row>
    <row r="25" spans="1:13" ht="15.75" thickBot="1" x14ac:dyDescent="0.3">
      <c r="A25" s="9">
        <f>INDEX('Point Grid'!$C$8:$I$34,MATCH($A$1,'Point Grid'!$A$8:$A$34,0),MATCH(A24,'Point Grid'!$C$7:$I$7,0))</f>
        <v>0.75</v>
      </c>
      <c r="B25" s="239"/>
      <c r="C25" s="239"/>
      <c r="D25" s="239"/>
      <c r="E25" s="239"/>
      <c r="F25" s="239"/>
      <c r="G25" s="239"/>
      <c r="H25" s="239"/>
      <c r="I25" s="101"/>
      <c r="J25" s="50"/>
      <c r="K25" s="50"/>
      <c r="L25" s="50"/>
      <c r="M25" s="50"/>
    </row>
    <row r="26" spans="1:13" ht="15.75" thickBot="1" x14ac:dyDescent="0.3">
      <c r="A26" s="116"/>
      <c r="B26" s="103"/>
      <c r="C26" s="120"/>
      <c r="D26" s="121"/>
      <c r="E26" s="122"/>
      <c r="F26" s="120"/>
      <c r="G26" s="121"/>
      <c r="H26" s="121"/>
      <c r="I26" s="101"/>
      <c r="J26" s="50"/>
      <c r="K26" s="50"/>
      <c r="L26" s="50"/>
      <c r="M26" s="50"/>
    </row>
    <row r="27" spans="1:13" ht="15.75" thickBot="1" x14ac:dyDescent="0.3">
      <c r="A27" s="123"/>
      <c r="B27" s="124"/>
      <c r="C27" s="125"/>
      <c r="D27" s="125"/>
      <c r="E27" s="126"/>
      <c r="F27" s="125"/>
      <c r="G27" s="127"/>
      <c r="H27" s="127"/>
      <c r="I27" s="128"/>
      <c r="J27" s="50"/>
      <c r="K27" s="50"/>
      <c r="L27" s="50"/>
      <c r="M27" s="50"/>
    </row>
    <row r="28" spans="1:13" x14ac:dyDescent="0.25">
      <c r="A28" s="129"/>
      <c r="B28" s="50"/>
      <c r="C28" s="50"/>
      <c r="D28" s="50"/>
      <c r="E28" s="50"/>
      <c r="F28" s="50"/>
      <c r="G28" s="50"/>
      <c r="H28" s="50"/>
      <c r="I28" s="50"/>
      <c r="J28" s="50"/>
      <c r="K28" s="50"/>
      <c r="L28" s="50"/>
      <c r="M28" s="50"/>
    </row>
    <row r="29" spans="1:13" x14ac:dyDescent="0.25">
      <c r="A29" s="129"/>
      <c r="B29" s="50"/>
      <c r="C29" s="50"/>
      <c r="D29" s="50"/>
      <c r="E29" s="50"/>
      <c r="F29" s="50"/>
      <c r="G29" s="50"/>
      <c r="H29" s="50"/>
      <c r="I29" s="50"/>
      <c r="J29" s="50"/>
      <c r="K29" s="50"/>
      <c r="L29" s="50"/>
      <c r="M29" s="50"/>
    </row>
    <row r="30" spans="1:13" x14ac:dyDescent="0.25">
      <c r="A30" s="129"/>
      <c r="B30" s="50"/>
      <c r="C30" s="50"/>
      <c r="D30" s="50"/>
      <c r="E30" s="50"/>
      <c r="F30" s="50"/>
      <c r="G30" s="50"/>
      <c r="H30" s="50"/>
      <c r="I30" s="50"/>
      <c r="J30" s="50"/>
      <c r="K30" s="50"/>
      <c r="L30" s="50"/>
      <c r="M30" s="50"/>
    </row>
    <row r="31" spans="1:13" x14ac:dyDescent="0.25">
      <c r="A31" s="129"/>
      <c r="B31" s="50"/>
      <c r="C31" s="50"/>
      <c r="D31" s="50"/>
      <c r="E31" s="50"/>
      <c r="F31" s="50"/>
      <c r="G31" s="50"/>
      <c r="H31" s="50"/>
      <c r="I31" s="50"/>
      <c r="J31" s="50"/>
      <c r="K31" s="50"/>
      <c r="L31" s="50"/>
      <c r="M31" s="50"/>
    </row>
    <row r="32" spans="1:13" x14ac:dyDescent="0.25">
      <c r="A32" s="129"/>
      <c r="B32" s="50"/>
      <c r="C32" s="50"/>
      <c r="D32" s="50"/>
      <c r="E32" s="50"/>
      <c r="F32" s="50"/>
      <c r="G32" s="50"/>
      <c r="H32" s="50"/>
      <c r="I32" s="50"/>
    </row>
    <row r="33" spans="1:9" x14ac:dyDescent="0.25">
      <c r="A33" s="129"/>
      <c r="B33" s="50"/>
      <c r="C33" s="50"/>
      <c r="D33" s="50"/>
      <c r="E33" s="50"/>
      <c r="F33" s="50"/>
      <c r="G33" s="50"/>
      <c r="H33" s="50"/>
      <c r="I33" s="50"/>
    </row>
    <row r="34" spans="1:9" x14ac:dyDescent="0.25">
      <c r="A34" s="129"/>
      <c r="B34" s="50"/>
      <c r="C34" s="50"/>
      <c r="D34" s="50"/>
      <c r="E34" s="50"/>
      <c r="F34" s="50"/>
      <c r="G34" s="50"/>
      <c r="H34" s="50"/>
      <c r="I34" s="50"/>
    </row>
    <row r="35" spans="1:9" x14ac:dyDescent="0.25">
      <c r="A35" s="129"/>
      <c r="B35" s="50"/>
      <c r="C35" s="50"/>
      <c r="D35" s="50"/>
      <c r="E35" s="50"/>
      <c r="F35" s="50"/>
      <c r="G35" s="50"/>
      <c r="H35" s="50"/>
      <c r="I35" s="50"/>
    </row>
    <row r="36" spans="1:9" x14ac:dyDescent="0.25">
      <c r="A36" s="129"/>
      <c r="B36" s="50"/>
      <c r="C36" s="50"/>
      <c r="D36" s="50"/>
      <c r="E36" s="50"/>
      <c r="F36" s="50"/>
      <c r="G36" s="50"/>
      <c r="H36" s="50"/>
      <c r="I36" s="50"/>
    </row>
    <row r="37" spans="1:9" x14ac:dyDescent="0.25">
      <c r="A37" s="129"/>
      <c r="B37" s="50"/>
      <c r="C37" s="50"/>
      <c r="D37" s="50"/>
      <c r="E37" s="50"/>
      <c r="F37" s="50"/>
      <c r="G37" s="50"/>
      <c r="H37" s="50"/>
      <c r="I37" s="50"/>
    </row>
    <row r="38" spans="1:9" x14ac:dyDescent="0.25">
      <c r="A38" s="129"/>
      <c r="B38" s="50"/>
      <c r="C38" s="50"/>
      <c r="D38" s="50"/>
      <c r="E38" s="50"/>
      <c r="F38" s="50"/>
      <c r="G38" s="50"/>
      <c r="H38" s="50"/>
      <c r="I38" s="50"/>
    </row>
    <row r="39" spans="1:9" x14ac:dyDescent="0.25">
      <c r="A39" s="129"/>
      <c r="B39" s="50"/>
      <c r="C39" s="50"/>
      <c r="D39" s="50"/>
      <c r="E39" s="50"/>
      <c r="F39" s="50"/>
      <c r="G39" s="50"/>
      <c r="H39" s="50"/>
      <c r="I39" s="50"/>
    </row>
    <row r="40" spans="1:9" x14ac:dyDescent="0.25">
      <c r="A40" s="129"/>
      <c r="B40" s="50"/>
      <c r="C40" s="50"/>
      <c r="D40" s="50"/>
      <c r="E40" s="50"/>
      <c r="F40" s="50"/>
      <c r="G40" s="50"/>
      <c r="H40" s="50"/>
      <c r="I40" s="50"/>
    </row>
    <row r="41" spans="1:9" x14ac:dyDescent="0.25">
      <c r="A41" s="129"/>
      <c r="B41" s="50"/>
      <c r="C41" s="50"/>
      <c r="D41" s="50"/>
      <c r="E41" s="50"/>
      <c r="F41" s="50"/>
      <c r="G41" s="50"/>
      <c r="H41" s="50"/>
      <c r="I41" s="50"/>
    </row>
    <row r="42" spans="1:9" x14ac:dyDescent="0.25">
      <c r="A42" s="129"/>
      <c r="B42" s="50"/>
      <c r="C42" s="50"/>
      <c r="D42" s="50"/>
      <c r="E42" s="50"/>
      <c r="F42" s="50"/>
      <c r="G42" s="50"/>
      <c r="H42" s="50"/>
      <c r="I42" s="50"/>
    </row>
    <row r="43" spans="1:9" x14ac:dyDescent="0.25">
      <c r="A43" s="129"/>
      <c r="B43" s="50"/>
      <c r="C43" s="50"/>
      <c r="D43" s="50"/>
      <c r="E43" s="50"/>
      <c r="F43" s="50"/>
      <c r="G43" s="50"/>
      <c r="H43" s="50"/>
      <c r="I43" s="50"/>
    </row>
    <row r="44" spans="1:9" x14ac:dyDescent="0.25">
      <c r="A44" s="129"/>
      <c r="B44" s="50"/>
      <c r="C44" s="50"/>
      <c r="D44" s="50"/>
      <c r="E44" s="50"/>
      <c r="F44" s="50"/>
      <c r="G44" s="50"/>
      <c r="H44" s="50"/>
      <c r="I44" s="50"/>
    </row>
    <row r="45" spans="1:9" x14ac:dyDescent="0.25">
      <c r="A45" s="129"/>
      <c r="B45" s="50"/>
      <c r="C45" s="50"/>
      <c r="D45" s="50"/>
      <c r="E45" s="50"/>
      <c r="F45" s="50"/>
      <c r="G45" s="50"/>
      <c r="H45" s="50"/>
      <c r="I45" s="50"/>
    </row>
    <row r="46" spans="1:9" x14ac:dyDescent="0.25">
      <c r="A46" s="129"/>
      <c r="B46" s="50"/>
      <c r="C46" s="50"/>
      <c r="D46" s="50"/>
      <c r="E46" s="50"/>
      <c r="F46" s="50"/>
      <c r="G46" s="50"/>
      <c r="H46" s="50"/>
      <c r="I46" s="50"/>
    </row>
    <row r="47" spans="1:9" x14ac:dyDescent="0.25">
      <c r="A47" s="129"/>
      <c r="B47" s="50"/>
      <c r="C47" s="50"/>
      <c r="D47" s="50"/>
      <c r="E47" s="50"/>
      <c r="F47" s="50"/>
      <c r="G47" s="50"/>
      <c r="H47" s="50"/>
      <c r="I47" s="50"/>
    </row>
    <row r="48" spans="1:9" x14ac:dyDescent="0.25">
      <c r="A48" s="129"/>
      <c r="B48" s="50"/>
      <c r="C48" s="50"/>
      <c r="D48" s="50"/>
      <c r="E48" s="50"/>
      <c r="F48" s="50"/>
      <c r="G48" s="50"/>
      <c r="H48" s="50"/>
      <c r="I48" s="50"/>
    </row>
    <row r="49" spans="1:9" x14ac:dyDescent="0.25">
      <c r="A49" s="129"/>
      <c r="B49" s="50"/>
      <c r="C49" s="50"/>
      <c r="D49" s="50"/>
      <c r="E49" s="50"/>
      <c r="F49" s="50"/>
      <c r="G49" s="50"/>
      <c r="H49" s="50"/>
      <c r="I49" s="50"/>
    </row>
    <row r="50" spans="1:9" x14ac:dyDescent="0.25">
      <c r="A50" s="129"/>
      <c r="B50" s="50"/>
      <c r="C50" s="50"/>
      <c r="D50" s="50"/>
      <c r="E50" s="50"/>
      <c r="F50" s="50"/>
      <c r="G50" s="50"/>
      <c r="H50" s="50"/>
      <c r="I50" s="50"/>
    </row>
    <row r="51" spans="1:9" x14ac:dyDescent="0.25">
      <c r="A51" s="129"/>
      <c r="B51" s="50"/>
      <c r="C51" s="50"/>
      <c r="D51" s="50"/>
      <c r="E51" s="50"/>
      <c r="F51" s="50"/>
      <c r="G51" s="50"/>
      <c r="H51" s="50"/>
      <c r="I51" s="50"/>
    </row>
    <row r="52" spans="1:9" x14ac:dyDescent="0.25">
      <c r="A52" s="129"/>
      <c r="B52" s="50"/>
      <c r="C52" s="50"/>
      <c r="D52" s="50"/>
      <c r="E52" s="50"/>
      <c r="F52" s="50"/>
      <c r="G52" s="50"/>
      <c r="H52" s="50"/>
      <c r="I52" s="50"/>
    </row>
    <row r="53" spans="1:9" x14ac:dyDescent="0.25">
      <c r="A53" s="129"/>
      <c r="B53" s="50"/>
      <c r="C53" s="50"/>
      <c r="D53" s="50"/>
      <c r="E53" s="50"/>
      <c r="F53" s="50"/>
      <c r="G53" s="50"/>
      <c r="H53" s="50"/>
      <c r="I53" s="50"/>
    </row>
    <row r="54" spans="1:9" x14ac:dyDescent="0.25">
      <c r="A54" s="129"/>
      <c r="B54" s="50"/>
      <c r="C54" s="50"/>
      <c r="D54" s="50"/>
      <c r="E54" s="50"/>
      <c r="F54" s="50"/>
      <c r="G54" s="50"/>
      <c r="H54" s="50"/>
      <c r="I54" s="50"/>
    </row>
    <row r="55" spans="1:9" x14ac:dyDescent="0.25">
      <c r="A55" s="129"/>
      <c r="B55" s="50"/>
      <c r="C55" s="50"/>
      <c r="D55" s="50"/>
      <c r="E55" s="50"/>
      <c r="F55" s="50"/>
      <c r="G55" s="50"/>
      <c r="H55" s="50"/>
      <c r="I55" s="50"/>
    </row>
    <row r="56" spans="1:9" x14ac:dyDescent="0.25">
      <c r="A56" s="129"/>
      <c r="B56" s="50"/>
      <c r="C56" s="50"/>
      <c r="D56" s="50"/>
      <c r="E56" s="50"/>
      <c r="F56" s="50"/>
      <c r="G56" s="50"/>
      <c r="H56" s="50"/>
      <c r="I56" s="50"/>
    </row>
    <row r="57" spans="1:9" x14ac:dyDescent="0.25">
      <c r="A57" s="129"/>
      <c r="B57" s="50"/>
      <c r="C57" s="50"/>
      <c r="D57" s="50"/>
      <c r="E57" s="50"/>
      <c r="F57" s="50"/>
      <c r="G57" s="50"/>
      <c r="H57" s="50"/>
      <c r="I57" s="50"/>
    </row>
    <row r="58" spans="1:9" x14ac:dyDescent="0.25">
      <c r="A58" s="129"/>
      <c r="B58" s="50"/>
      <c r="C58" s="50"/>
      <c r="D58" s="50"/>
      <c r="E58" s="50"/>
      <c r="F58" s="50"/>
      <c r="G58" s="50"/>
      <c r="H58" s="50"/>
      <c r="I58" s="50"/>
    </row>
    <row r="59" spans="1:9" x14ac:dyDescent="0.25">
      <c r="A59" s="129"/>
      <c r="B59" s="50"/>
      <c r="C59" s="50"/>
      <c r="D59" s="50"/>
      <c r="E59" s="50"/>
      <c r="F59" s="50"/>
      <c r="G59" s="50"/>
      <c r="H59" s="50"/>
      <c r="I59" s="50"/>
    </row>
  </sheetData>
  <mergeCells count="4">
    <mergeCell ref="H1:I1"/>
    <mergeCell ref="B16:H17"/>
    <mergeCell ref="B20:H21"/>
    <mergeCell ref="B24:H25"/>
  </mergeCells>
  <hyperlinks>
    <hyperlink ref="H1" location="'Point Grid'!A8" display="'Point Grid'!A8"/>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55"/>
  <sheetViews>
    <sheetView zoomScaleNormal="100" workbookViewId="0"/>
  </sheetViews>
  <sheetFormatPr defaultColWidth="9.140625" defaultRowHeight="15" x14ac:dyDescent="0.25"/>
  <cols>
    <col min="1" max="1" width="8.7109375" style="28" customWidth="1"/>
    <col min="2" max="2" width="12.28515625" style="28" customWidth="1"/>
    <col min="3" max="4" width="10.85546875" style="28" customWidth="1"/>
    <col min="5" max="5" width="9" style="28" customWidth="1"/>
    <col min="6" max="6" width="9.42578125" style="28" customWidth="1"/>
    <col min="7" max="7" width="13.28515625" style="28" customWidth="1"/>
    <col min="8" max="9" width="9.42578125" style="28" customWidth="1"/>
    <col min="10" max="16384" width="9.140625" style="28"/>
  </cols>
  <sheetData>
    <row r="1" spans="1:13" x14ac:dyDescent="0.25">
      <c r="A1" s="91">
        <v>14</v>
      </c>
      <c r="B1" s="92" t="s">
        <v>12</v>
      </c>
      <c r="C1" s="93"/>
      <c r="D1" s="93"/>
      <c r="E1" s="93"/>
      <c r="F1" s="93"/>
      <c r="G1" s="94"/>
      <c r="H1" s="236" t="s">
        <v>29</v>
      </c>
      <c r="I1" s="237"/>
    </row>
    <row r="2" spans="1:13" x14ac:dyDescent="0.25">
      <c r="A2" s="96"/>
      <c r="B2" s="97"/>
      <c r="C2" s="97"/>
      <c r="D2" s="97"/>
      <c r="E2" s="97"/>
      <c r="F2" s="97"/>
      <c r="G2" s="97"/>
      <c r="H2" s="97"/>
      <c r="I2" s="98"/>
    </row>
    <row r="3" spans="1:13" x14ac:dyDescent="0.25">
      <c r="A3" s="99" t="s">
        <v>13</v>
      </c>
      <c r="B3" s="100" t="s">
        <v>171</v>
      </c>
      <c r="C3" s="100"/>
      <c r="D3" s="100"/>
      <c r="E3" s="100"/>
      <c r="F3" s="100"/>
      <c r="G3" s="100"/>
      <c r="H3" s="100"/>
      <c r="I3" s="101"/>
      <c r="J3" s="50"/>
      <c r="K3" s="50"/>
      <c r="L3" s="50"/>
      <c r="M3" s="50"/>
    </row>
    <row r="4" spans="1:13" x14ac:dyDescent="0.25">
      <c r="A4" s="9">
        <f>INDEX('Point Grid'!B:B,MATCH($A$1,'Point Grid'!A:A,0))</f>
        <v>1.25</v>
      </c>
      <c r="B4" s="100"/>
      <c r="C4" s="100"/>
      <c r="D4" s="100"/>
      <c r="E4" s="100"/>
      <c r="F4" s="100"/>
      <c r="G4" s="100"/>
      <c r="H4" s="100"/>
      <c r="I4" s="101"/>
      <c r="J4" s="50"/>
      <c r="K4" s="50"/>
      <c r="L4" s="50"/>
      <c r="M4" s="50"/>
    </row>
    <row r="5" spans="1:13" x14ac:dyDescent="0.25">
      <c r="A5" s="102"/>
      <c r="B5" s="103" t="s">
        <v>172</v>
      </c>
      <c r="C5" s="104"/>
      <c r="D5" s="105"/>
      <c r="E5" s="105"/>
      <c r="F5" s="103"/>
      <c r="G5" s="103"/>
      <c r="H5" s="103"/>
      <c r="I5" s="101"/>
      <c r="J5" s="50"/>
      <c r="K5" s="50"/>
      <c r="L5" s="50"/>
      <c r="M5" s="50"/>
    </row>
    <row r="6" spans="1:13" x14ac:dyDescent="0.25">
      <c r="A6" s="102"/>
      <c r="B6" s="103" t="s">
        <v>173</v>
      </c>
      <c r="C6" s="106"/>
      <c r="D6" s="107"/>
      <c r="E6" s="105"/>
      <c r="F6" s="103"/>
      <c r="G6" s="103"/>
      <c r="H6" s="103"/>
      <c r="I6" s="101"/>
      <c r="J6" s="50"/>
      <c r="K6" s="50"/>
      <c r="L6" s="50"/>
      <c r="M6" s="50"/>
    </row>
    <row r="7" spans="1:13" x14ac:dyDescent="0.25">
      <c r="A7" s="102"/>
      <c r="B7" s="103"/>
      <c r="C7" s="106"/>
      <c r="D7" s="107"/>
      <c r="E7" s="105"/>
      <c r="F7" s="103"/>
      <c r="G7" s="103"/>
      <c r="H7" s="103"/>
      <c r="I7" s="101"/>
      <c r="J7" s="50"/>
      <c r="K7" s="50"/>
      <c r="L7" s="50"/>
      <c r="M7" s="50"/>
    </row>
    <row r="8" spans="1:13" x14ac:dyDescent="0.25">
      <c r="A8" s="110" t="s">
        <v>2</v>
      </c>
      <c r="B8" s="240" t="s">
        <v>174</v>
      </c>
      <c r="C8" s="240"/>
      <c r="D8" s="240"/>
      <c r="E8" s="240"/>
      <c r="F8" s="240"/>
      <c r="G8" s="240"/>
      <c r="H8" s="240"/>
      <c r="I8" s="101"/>
      <c r="J8" s="50"/>
      <c r="K8" s="50"/>
      <c r="L8" s="50"/>
      <c r="M8" s="50"/>
    </row>
    <row r="9" spans="1:13" ht="15.75" thickBot="1" x14ac:dyDescent="0.3">
      <c r="A9" s="9">
        <f>INDEX('Point Grid'!$C$8:$I$34,MATCH($A$1,'Point Grid'!$A$8:$A$34,0),MATCH(A8,'Point Grid'!$C$7:$I$7,0))</f>
        <v>0.25</v>
      </c>
      <c r="B9" s="240"/>
      <c r="C9" s="240"/>
      <c r="D9" s="240"/>
      <c r="E9" s="240"/>
      <c r="F9" s="240"/>
      <c r="G9" s="240"/>
      <c r="H9" s="240"/>
      <c r="I9" s="101"/>
      <c r="J9" s="50"/>
      <c r="K9" s="50"/>
      <c r="L9" s="50"/>
      <c r="M9" s="50"/>
    </row>
    <row r="10" spans="1:13" ht="15.75" thickBot="1" x14ac:dyDescent="0.3">
      <c r="A10" s="116"/>
      <c r="B10" s="103"/>
      <c r="C10" s="105"/>
      <c r="D10" s="105"/>
      <c r="E10" s="105"/>
      <c r="F10" s="105"/>
      <c r="G10" s="105"/>
      <c r="H10" s="105"/>
      <c r="I10" s="101"/>
      <c r="J10" s="50"/>
      <c r="K10" s="50"/>
      <c r="L10" s="50"/>
      <c r="M10" s="50"/>
    </row>
    <row r="11" spans="1:13" x14ac:dyDescent="0.25">
      <c r="A11" s="102"/>
      <c r="B11" s="115"/>
      <c r="C11" s="117"/>
      <c r="D11" s="117"/>
      <c r="E11" s="117"/>
      <c r="F11" s="118"/>
      <c r="G11" s="119"/>
      <c r="H11" s="105"/>
      <c r="I11" s="101"/>
      <c r="J11" s="50"/>
      <c r="K11" s="50"/>
      <c r="L11" s="50"/>
      <c r="M11" s="50"/>
    </row>
    <row r="12" spans="1:13" x14ac:dyDescent="0.25">
      <c r="A12" s="110" t="s">
        <v>3</v>
      </c>
      <c r="B12" s="240" t="s">
        <v>175</v>
      </c>
      <c r="C12" s="240"/>
      <c r="D12" s="240"/>
      <c r="E12" s="240"/>
      <c r="F12" s="240"/>
      <c r="G12" s="240"/>
      <c r="H12" s="240"/>
      <c r="I12" s="101"/>
      <c r="J12" s="50"/>
      <c r="K12" s="50"/>
      <c r="L12" s="50"/>
      <c r="M12" s="50"/>
    </row>
    <row r="13" spans="1:13" ht="15.75" thickBot="1" x14ac:dyDescent="0.3">
      <c r="A13" s="9">
        <f>INDEX('Point Grid'!$C$8:$I$34,MATCH($A$1,'Point Grid'!$A$8:$A$34,0),MATCH(A12,'Point Grid'!$C$7:$I$7,0))</f>
        <v>0.25</v>
      </c>
      <c r="B13" s="240"/>
      <c r="C13" s="240"/>
      <c r="D13" s="240"/>
      <c r="E13" s="240"/>
      <c r="F13" s="240"/>
      <c r="G13" s="240"/>
      <c r="H13" s="240"/>
      <c r="I13" s="101"/>
      <c r="J13" s="50"/>
      <c r="K13" s="50"/>
      <c r="L13" s="50"/>
      <c r="M13" s="50"/>
    </row>
    <row r="14" spans="1:13" ht="15.75" thickBot="1" x14ac:dyDescent="0.3">
      <c r="A14" s="116"/>
      <c r="B14" s="103"/>
      <c r="C14" s="120"/>
      <c r="D14" s="121"/>
      <c r="E14" s="122"/>
      <c r="F14" s="120"/>
      <c r="G14" s="107"/>
      <c r="H14" s="107"/>
      <c r="I14" s="101"/>
      <c r="J14" s="50"/>
      <c r="K14" s="50"/>
      <c r="L14" s="50"/>
      <c r="M14" s="50"/>
    </row>
    <row r="15" spans="1:13" x14ac:dyDescent="0.25">
      <c r="A15" s="102"/>
      <c r="B15" s="103"/>
      <c r="C15" s="120"/>
      <c r="D15" s="121"/>
      <c r="E15" s="122"/>
      <c r="F15" s="120"/>
      <c r="G15" s="107"/>
      <c r="H15" s="107"/>
      <c r="I15" s="101"/>
      <c r="J15" s="50"/>
      <c r="K15" s="50"/>
      <c r="L15" s="50"/>
      <c r="M15" s="50"/>
    </row>
    <row r="16" spans="1:13" x14ac:dyDescent="0.25">
      <c r="A16" s="110" t="s">
        <v>4</v>
      </c>
      <c r="B16" s="240" t="s">
        <v>176</v>
      </c>
      <c r="C16" s="240"/>
      <c r="D16" s="240"/>
      <c r="E16" s="240"/>
      <c r="F16" s="240"/>
      <c r="G16" s="240"/>
      <c r="H16" s="240"/>
      <c r="I16" s="101"/>
      <c r="J16" s="50"/>
      <c r="K16" s="50"/>
      <c r="L16" s="50"/>
      <c r="M16" s="50"/>
    </row>
    <row r="17" spans="1:13" ht="15.75" thickBot="1" x14ac:dyDescent="0.3">
      <c r="A17" s="9">
        <f>INDEX('Point Grid'!$C$8:$I$34,MATCH($A$1,'Point Grid'!$A$8:$A$34,0),MATCH(A16,'Point Grid'!$C$7:$I$7,0))</f>
        <v>0.25</v>
      </c>
      <c r="B17" s="240"/>
      <c r="C17" s="240"/>
      <c r="D17" s="240"/>
      <c r="E17" s="240"/>
      <c r="F17" s="240"/>
      <c r="G17" s="240"/>
      <c r="H17" s="240"/>
      <c r="I17" s="101"/>
      <c r="J17" s="50"/>
      <c r="K17" s="50"/>
      <c r="L17" s="50"/>
      <c r="M17" s="50"/>
    </row>
    <row r="18" spans="1:13" ht="15.75" thickBot="1" x14ac:dyDescent="0.3">
      <c r="A18" s="116"/>
      <c r="B18" s="103"/>
      <c r="C18" s="120"/>
      <c r="D18" s="121"/>
      <c r="E18" s="122"/>
      <c r="F18" s="120"/>
      <c r="G18" s="121"/>
      <c r="H18" s="121"/>
      <c r="I18" s="101"/>
      <c r="J18" s="50"/>
      <c r="K18" s="50"/>
      <c r="L18" s="50"/>
      <c r="M18" s="50"/>
    </row>
    <row r="19" spans="1:13" x14ac:dyDescent="0.25">
      <c r="A19" s="102"/>
      <c r="B19" s="103"/>
      <c r="C19" s="120"/>
      <c r="D19" s="121"/>
      <c r="E19" s="122"/>
      <c r="F19" s="120"/>
      <c r="G19" s="107"/>
      <c r="H19" s="107"/>
      <c r="I19" s="101"/>
      <c r="J19" s="50"/>
      <c r="K19" s="50"/>
      <c r="L19" s="50"/>
      <c r="M19" s="50"/>
    </row>
    <row r="20" spans="1:13" x14ac:dyDescent="0.25">
      <c r="A20" s="110" t="s">
        <v>5</v>
      </c>
      <c r="B20" s="240" t="s">
        <v>177</v>
      </c>
      <c r="C20" s="240"/>
      <c r="D20" s="240"/>
      <c r="E20" s="240"/>
      <c r="F20" s="240"/>
      <c r="G20" s="240"/>
      <c r="H20" s="240"/>
      <c r="I20" s="101"/>
      <c r="J20" s="50"/>
      <c r="K20" s="50"/>
      <c r="L20" s="50"/>
      <c r="M20" s="50"/>
    </row>
    <row r="21" spans="1:13" ht="15.75" thickBot="1" x14ac:dyDescent="0.3">
      <c r="A21" s="9">
        <f>INDEX('Point Grid'!$C$8:$I$34,MATCH($A$1,'Point Grid'!$A$8:$A$34,0),MATCH(A20,'Point Grid'!$C$7:$I$7,0))</f>
        <v>0.5</v>
      </c>
      <c r="B21" s="240"/>
      <c r="C21" s="240"/>
      <c r="D21" s="240"/>
      <c r="E21" s="240"/>
      <c r="F21" s="240"/>
      <c r="G21" s="240"/>
      <c r="H21" s="240"/>
      <c r="I21" s="101"/>
      <c r="J21" s="50"/>
      <c r="K21" s="50"/>
      <c r="L21" s="50"/>
      <c r="M21" s="50"/>
    </row>
    <row r="22" spans="1:13" ht="15.75" thickBot="1" x14ac:dyDescent="0.3">
      <c r="A22" s="116"/>
      <c r="B22" s="103"/>
      <c r="C22" s="120"/>
      <c r="D22" s="121"/>
      <c r="E22" s="122"/>
      <c r="F22" s="120"/>
      <c r="G22" s="121"/>
      <c r="H22" s="121"/>
      <c r="I22" s="101"/>
      <c r="J22" s="50"/>
      <c r="K22" s="50"/>
      <c r="L22" s="50"/>
      <c r="M22" s="50"/>
    </row>
    <row r="23" spans="1:13" ht="15.75" thickBot="1" x14ac:dyDescent="0.3">
      <c r="A23" s="123"/>
      <c r="B23" s="124"/>
      <c r="C23" s="125"/>
      <c r="D23" s="125"/>
      <c r="E23" s="126"/>
      <c r="F23" s="125"/>
      <c r="G23" s="127"/>
      <c r="H23" s="127"/>
      <c r="I23" s="128"/>
      <c r="J23" s="50"/>
      <c r="K23" s="50"/>
      <c r="L23" s="50"/>
      <c r="M23" s="50"/>
    </row>
    <row r="24" spans="1:13" x14ac:dyDescent="0.25">
      <c r="A24" s="129"/>
      <c r="B24" s="50"/>
      <c r="C24" s="50"/>
      <c r="D24" s="50"/>
      <c r="E24" s="50"/>
      <c r="F24" s="50"/>
      <c r="G24" s="50"/>
      <c r="H24" s="50"/>
      <c r="I24" s="50"/>
      <c r="J24" s="50"/>
      <c r="K24" s="50"/>
      <c r="L24" s="50"/>
      <c r="M24" s="50"/>
    </row>
    <row r="25" spans="1:13" x14ac:dyDescent="0.25">
      <c r="A25" s="129"/>
      <c r="B25" s="50"/>
      <c r="C25" s="50"/>
      <c r="D25" s="50"/>
      <c r="E25" s="50"/>
      <c r="F25" s="50"/>
      <c r="G25" s="50"/>
      <c r="H25" s="50"/>
      <c r="I25" s="50"/>
      <c r="J25" s="50"/>
      <c r="K25" s="50"/>
      <c r="L25" s="50"/>
      <c r="M25" s="50"/>
    </row>
    <row r="26" spans="1:13" x14ac:dyDescent="0.25">
      <c r="A26" s="129"/>
      <c r="B26" s="50"/>
      <c r="C26" s="50"/>
      <c r="D26" s="50"/>
      <c r="E26" s="50"/>
      <c r="F26" s="50"/>
      <c r="G26" s="50"/>
      <c r="H26" s="50"/>
      <c r="I26" s="50"/>
    </row>
    <row r="27" spans="1:13" x14ac:dyDescent="0.25">
      <c r="A27" s="129"/>
      <c r="B27" s="50"/>
      <c r="C27" s="50"/>
      <c r="D27" s="50"/>
      <c r="E27" s="50"/>
      <c r="F27" s="50"/>
      <c r="G27" s="50"/>
      <c r="H27" s="50"/>
      <c r="I27" s="50"/>
    </row>
    <row r="28" spans="1:13" x14ac:dyDescent="0.25">
      <c r="A28" s="129"/>
      <c r="B28" s="50"/>
      <c r="C28" s="50"/>
      <c r="D28" s="50"/>
      <c r="E28" s="50"/>
      <c r="F28" s="50"/>
      <c r="G28" s="50"/>
      <c r="H28" s="50"/>
      <c r="I28" s="50"/>
    </row>
    <row r="29" spans="1:13" x14ac:dyDescent="0.25">
      <c r="A29" s="129"/>
      <c r="B29" s="50"/>
      <c r="C29" s="50"/>
      <c r="D29" s="50"/>
      <c r="E29" s="50"/>
      <c r="F29" s="50"/>
      <c r="G29" s="50"/>
      <c r="H29" s="50"/>
      <c r="I29" s="50"/>
    </row>
    <row r="30" spans="1:13" x14ac:dyDescent="0.25">
      <c r="A30" s="129"/>
      <c r="B30" s="50"/>
      <c r="C30" s="50"/>
      <c r="D30" s="50"/>
      <c r="E30" s="50"/>
      <c r="F30" s="50"/>
      <c r="G30" s="50"/>
      <c r="H30" s="50"/>
      <c r="I30" s="50"/>
    </row>
    <row r="31" spans="1:13" x14ac:dyDescent="0.25">
      <c r="A31" s="129"/>
      <c r="B31" s="50"/>
      <c r="C31" s="50"/>
      <c r="D31" s="50"/>
      <c r="E31" s="50"/>
      <c r="F31" s="50"/>
      <c r="G31" s="50"/>
      <c r="H31" s="50"/>
      <c r="I31" s="50"/>
    </row>
    <row r="32" spans="1:13" x14ac:dyDescent="0.25">
      <c r="A32" s="129"/>
      <c r="B32" s="50"/>
      <c r="C32" s="50"/>
      <c r="D32" s="50"/>
      <c r="E32" s="50"/>
      <c r="F32" s="50"/>
      <c r="G32" s="50"/>
      <c r="H32" s="50"/>
      <c r="I32" s="50"/>
    </row>
    <row r="33" spans="1:9" x14ac:dyDescent="0.25">
      <c r="A33" s="129"/>
      <c r="B33" s="50"/>
      <c r="C33" s="50"/>
      <c r="D33" s="50"/>
      <c r="E33" s="50"/>
      <c r="F33" s="50"/>
      <c r="G33" s="50"/>
      <c r="H33" s="50"/>
      <c r="I33" s="50"/>
    </row>
    <row r="34" spans="1:9" x14ac:dyDescent="0.25">
      <c r="A34" s="129"/>
      <c r="B34" s="50"/>
      <c r="C34" s="50"/>
      <c r="D34" s="50"/>
      <c r="E34" s="50"/>
      <c r="F34" s="50"/>
      <c r="G34" s="50"/>
      <c r="H34" s="50"/>
      <c r="I34" s="50"/>
    </row>
    <row r="35" spans="1:9" x14ac:dyDescent="0.25">
      <c r="A35" s="129"/>
      <c r="B35" s="50"/>
      <c r="C35" s="50"/>
      <c r="D35" s="50"/>
      <c r="E35" s="50"/>
      <c r="F35" s="50"/>
      <c r="G35" s="50"/>
      <c r="H35" s="50"/>
      <c r="I35" s="50"/>
    </row>
    <row r="36" spans="1:9" x14ac:dyDescent="0.25">
      <c r="A36" s="129"/>
      <c r="B36" s="50"/>
      <c r="C36" s="50"/>
      <c r="D36" s="50"/>
      <c r="E36" s="50"/>
      <c r="F36" s="50"/>
      <c r="G36" s="50"/>
      <c r="H36" s="50"/>
      <c r="I36" s="50"/>
    </row>
    <row r="37" spans="1:9" x14ac:dyDescent="0.25">
      <c r="A37" s="129"/>
      <c r="B37" s="50"/>
      <c r="C37" s="50"/>
      <c r="D37" s="50"/>
      <c r="E37" s="50"/>
      <c r="F37" s="50"/>
      <c r="G37" s="50"/>
      <c r="H37" s="50"/>
      <c r="I37" s="50"/>
    </row>
    <row r="38" spans="1:9" x14ac:dyDescent="0.25">
      <c r="A38" s="129"/>
      <c r="B38" s="50"/>
      <c r="C38" s="50"/>
      <c r="D38" s="50"/>
      <c r="E38" s="50"/>
      <c r="F38" s="50"/>
      <c r="G38" s="50"/>
      <c r="H38" s="50"/>
      <c r="I38" s="50"/>
    </row>
    <row r="39" spans="1:9" x14ac:dyDescent="0.25">
      <c r="A39" s="129"/>
      <c r="B39" s="50"/>
      <c r="C39" s="50"/>
      <c r="D39" s="50"/>
      <c r="E39" s="50"/>
      <c r="F39" s="50"/>
      <c r="G39" s="50"/>
      <c r="H39" s="50"/>
      <c r="I39" s="50"/>
    </row>
    <row r="40" spans="1:9" x14ac:dyDescent="0.25">
      <c r="A40" s="129"/>
      <c r="B40" s="50"/>
      <c r="C40" s="50"/>
      <c r="D40" s="50"/>
      <c r="E40" s="50"/>
      <c r="F40" s="50"/>
      <c r="G40" s="50"/>
      <c r="H40" s="50"/>
      <c r="I40" s="50"/>
    </row>
    <row r="41" spans="1:9" x14ac:dyDescent="0.25">
      <c r="A41" s="129"/>
      <c r="B41" s="50"/>
      <c r="C41" s="50"/>
      <c r="D41" s="50"/>
      <c r="E41" s="50"/>
      <c r="F41" s="50"/>
      <c r="G41" s="50"/>
      <c r="H41" s="50"/>
      <c r="I41" s="50"/>
    </row>
    <row r="42" spans="1:9" x14ac:dyDescent="0.25">
      <c r="A42" s="129"/>
      <c r="B42" s="50"/>
      <c r="C42" s="50"/>
      <c r="D42" s="50"/>
      <c r="E42" s="50"/>
      <c r="F42" s="50"/>
      <c r="G42" s="50"/>
      <c r="H42" s="50"/>
      <c r="I42" s="50"/>
    </row>
    <row r="43" spans="1:9" x14ac:dyDescent="0.25">
      <c r="A43" s="129"/>
      <c r="B43" s="50"/>
      <c r="C43" s="50"/>
      <c r="D43" s="50"/>
      <c r="E43" s="50"/>
      <c r="F43" s="50"/>
      <c r="G43" s="50"/>
      <c r="H43" s="50"/>
      <c r="I43" s="50"/>
    </row>
    <row r="44" spans="1:9" x14ac:dyDescent="0.25">
      <c r="A44" s="129"/>
      <c r="B44" s="50"/>
      <c r="C44" s="50"/>
      <c r="D44" s="50"/>
      <c r="E44" s="50"/>
      <c r="F44" s="50"/>
      <c r="G44" s="50"/>
      <c r="H44" s="50"/>
      <c r="I44" s="50"/>
    </row>
    <row r="45" spans="1:9" x14ac:dyDescent="0.25">
      <c r="A45" s="129"/>
      <c r="B45" s="50"/>
      <c r="C45" s="50"/>
      <c r="D45" s="50"/>
      <c r="E45" s="50"/>
      <c r="F45" s="50"/>
      <c r="G45" s="50"/>
      <c r="H45" s="50"/>
      <c r="I45" s="50"/>
    </row>
    <row r="46" spans="1:9" x14ac:dyDescent="0.25">
      <c r="A46" s="129"/>
      <c r="B46" s="50"/>
      <c r="C46" s="50"/>
      <c r="D46" s="50"/>
      <c r="E46" s="50"/>
      <c r="F46" s="50"/>
      <c r="G46" s="50"/>
      <c r="H46" s="50"/>
      <c r="I46" s="50"/>
    </row>
    <row r="47" spans="1:9" x14ac:dyDescent="0.25">
      <c r="A47" s="129"/>
      <c r="B47" s="50"/>
      <c r="C47" s="50"/>
      <c r="D47" s="50"/>
      <c r="E47" s="50"/>
      <c r="F47" s="50"/>
      <c r="G47" s="50"/>
      <c r="H47" s="50"/>
      <c r="I47" s="50"/>
    </row>
    <row r="48" spans="1:9" x14ac:dyDescent="0.25">
      <c r="A48" s="129"/>
      <c r="B48" s="50"/>
      <c r="C48" s="50"/>
      <c r="D48" s="50"/>
      <c r="E48" s="50"/>
      <c r="F48" s="50"/>
      <c r="G48" s="50"/>
      <c r="H48" s="50"/>
      <c r="I48" s="50"/>
    </row>
    <row r="49" spans="1:9" x14ac:dyDescent="0.25">
      <c r="A49" s="129"/>
      <c r="B49" s="50"/>
      <c r="C49" s="50"/>
      <c r="D49" s="50"/>
      <c r="E49" s="50"/>
      <c r="F49" s="50"/>
      <c r="G49" s="50"/>
      <c r="H49" s="50"/>
      <c r="I49" s="50"/>
    </row>
    <row r="50" spans="1:9" x14ac:dyDescent="0.25">
      <c r="A50" s="129"/>
      <c r="B50" s="50"/>
      <c r="C50" s="50"/>
      <c r="D50" s="50"/>
      <c r="E50" s="50"/>
      <c r="F50" s="50"/>
      <c r="G50" s="50"/>
      <c r="H50" s="50"/>
      <c r="I50" s="50"/>
    </row>
    <row r="51" spans="1:9" x14ac:dyDescent="0.25">
      <c r="A51" s="129"/>
      <c r="B51" s="50"/>
      <c r="C51" s="50"/>
      <c r="D51" s="50"/>
      <c r="E51" s="50"/>
      <c r="F51" s="50"/>
      <c r="G51" s="50"/>
      <c r="H51" s="50"/>
      <c r="I51" s="50"/>
    </row>
    <row r="52" spans="1:9" x14ac:dyDescent="0.25">
      <c r="A52" s="129"/>
      <c r="B52" s="50"/>
      <c r="C52" s="50"/>
      <c r="D52" s="50"/>
      <c r="E52" s="50"/>
      <c r="F52" s="50"/>
      <c r="G52" s="50"/>
      <c r="H52" s="50"/>
      <c r="I52" s="50"/>
    </row>
    <row r="53" spans="1:9" x14ac:dyDescent="0.25">
      <c r="A53" s="129"/>
      <c r="B53" s="50"/>
      <c r="C53" s="50"/>
      <c r="D53" s="50"/>
      <c r="E53" s="50"/>
      <c r="F53" s="50"/>
      <c r="G53" s="50"/>
      <c r="H53" s="50"/>
      <c r="I53" s="50"/>
    </row>
    <row r="54" spans="1:9" x14ac:dyDescent="0.25">
      <c r="A54" s="129"/>
      <c r="B54" s="50"/>
      <c r="C54" s="50"/>
      <c r="D54" s="50"/>
      <c r="E54" s="50"/>
      <c r="F54" s="50"/>
      <c r="G54" s="50"/>
      <c r="H54" s="50"/>
      <c r="I54" s="50"/>
    </row>
    <row r="55" spans="1:9" x14ac:dyDescent="0.25">
      <c r="A55" s="129"/>
      <c r="B55" s="50"/>
      <c r="C55" s="50"/>
      <c r="D55" s="50"/>
      <c r="E55" s="50"/>
      <c r="F55" s="50"/>
      <c r="G55" s="50"/>
      <c r="H55" s="50"/>
      <c r="I55" s="50"/>
    </row>
  </sheetData>
  <mergeCells count="5">
    <mergeCell ref="H1:I1"/>
    <mergeCell ref="B8:H9"/>
    <mergeCell ref="B12:H13"/>
    <mergeCell ref="B16:H17"/>
    <mergeCell ref="B20:H21"/>
  </mergeCells>
  <hyperlinks>
    <hyperlink ref="H1" location="'Point Grid'!A8" display="'Point Grid'!A8"/>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54"/>
  <sheetViews>
    <sheetView zoomScaleNormal="100" workbookViewId="0"/>
  </sheetViews>
  <sheetFormatPr defaultColWidth="9.140625" defaultRowHeight="15" x14ac:dyDescent="0.25"/>
  <cols>
    <col min="1" max="1" width="8.7109375" style="28" customWidth="1"/>
    <col min="2" max="2" width="23.28515625" style="28" customWidth="1"/>
    <col min="3" max="4" width="10.85546875" style="28" customWidth="1"/>
    <col min="5" max="5" width="9" style="28" customWidth="1"/>
    <col min="6" max="6" width="9.42578125" style="28" customWidth="1"/>
    <col min="7" max="7" width="13.28515625" style="28" customWidth="1"/>
    <col min="8" max="9" width="9.42578125" style="28" customWidth="1"/>
    <col min="10" max="10" width="10.7109375" style="28" customWidth="1"/>
    <col min="11" max="16384" width="9.140625" style="28"/>
  </cols>
  <sheetData>
    <row r="1" spans="1:13" x14ac:dyDescent="0.25">
      <c r="A1" s="91">
        <v>15</v>
      </c>
      <c r="B1" s="92" t="s">
        <v>12</v>
      </c>
      <c r="C1" s="93"/>
      <c r="D1" s="93"/>
      <c r="E1" s="93"/>
      <c r="F1" s="93"/>
      <c r="G1" s="94"/>
      <c r="H1" s="236" t="s">
        <v>29</v>
      </c>
      <c r="I1" s="237"/>
    </row>
    <row r="2" spans="1:13" x14ac:dyDescent="0.25">
      <c r="A2" s="96"/>
      <c r="B2" s="97"/>
      <c r="C2" s="97"/>
      <c r="D2" s="97"/>
      <c r="E2" s="97"/>
      <c r="F2" s="97"/>
      <c r="G2" s="97"/>
      <c r="H2" s="97"/>
      <c r="I2" s="98"/>
    </row>
    <row r="3" spans="1:13" x14ac:dyDescent="0.25">
      <c r="A3" s="99" t="s">
        <v>13</v>
      </c>
      <c r="B3" s="100" t="s">
        <v>178</v>
      </c>
      <c r="C3" s="100"/>
      <c r="D3" s="100"/>
      <c r="E3" s="100"/>
      <c r="F3" s="100"/>
      <c r="G3" s="100"/>
      <c r="H3" s="100"/>
      <c r="I3" s="101"/>
      <c r="J3" s="50"/>
      <c r="K3" s="50"/>
      <c r="L3" s="50"/>
      <c r="M3" s="50"/>
    </row>
    <row r="4" spans="1:13" x14ac:dyDescent="0.25">
      <c r="A4" s="9">
        <f>INDEX('Point Grid'!B:B,MATCH($A$1,'Point Grid'!A:A,0))</f>
        <v>1.75</v>
      </c>
      <c r="B4" s="100"/>
      <c r="C4" s="100"/>
      <c r="D4" s="100"/>
      <c r="E4" s="100"/>
      <c r="F4" s="100"/>
      <c r="G4" s="100"/>
      <c r="H4" s="100"/>
      <c r="I4" s="101"/>
      <c r="J4" s="50"/>
      <c r="K4" s="50"/>
      <c r="L4" s="50"/>
      <c r="M4" s="50"/>
    </row>
    <row r="5" spans="1:13" ht="45" x14ac:dyDescent="0.25">
      <c r="A5" s="102"/>
      <c r="B5" s="159" t="s">
        <v>179</v>
      </c>
      <c r="C5" s="104"/>
      <c r="D5" s="105"/>
      <c r="E5" s="105"/>
      <c r="F5" s="103"/>
      <c r="G5" s="103"/>
      <c r="H5" s="103"/>
      <c r="I5" s="101"/>
      <c r="J5" s="50"/>
      <c r="K5" s="50"/>
      <c r="L5" s="50"/>
      <c r="M5" s="50"/>
    </row>
    <row r="6" spans="1:13" x14ac:dyDescent="0.25">
      <c r="A6" s="102"/>
      <c r="B6" s="163">
        <v>19000</v>
      </c>
      <c r="C6" s="106"/>
      <c r="D6" s="107"/>
      <c r="E6" s="105"/>
      <c r="F6" s="103"/>
      <c r="G6" s="103"/>
      <c r="H6" s="103"/>
      <c r="I6" s="101"/>
      <c r="J6" s="50"/>
      <c r="K6" s="50"/>
      <c r="L6" s="50"/>
      <c r="M6" s="50"/>
    </row>
    <row r="7" spans="1:13" x14ac:dyDescent="0.25">
      <c r="A7" s="102"/>
      <c r="B7" s="163">
        <v>3000</v>
      </c>
      <c r="C7" s="106"/>
      <c r="D7" s="107"/>
      <c r="E7" s="105"/>
      <c r="F7" s="103"/>
      <c r="G7" s="103"/>
      <c r="H7" s="103"/>
      <c r="I7" s="101"/>
      <c r="J7" s="50"/>
      <c r="K7" s="50"/>
      <c r="L7" s="50"/>
      <c r="M7" s="50"/>
    </row>
    <row r="8" spans="1:13" x14ac:dyDescent="0.25">
      <c r="A8" s="102"/>
      <c r="B8" s="163">
        <v>102500</v>
      </c>
      <c r="C8" s="106"/>
      <c r="D8" s="108"/>
      <c r="E8" s="105"/>
      <c r="F8" s="103"/>
      <c r="G8" s="103"/>
      <c r="H8" s="103"/>
      <c r="I8" s="101"/>
      <c r="J8" s="50"/>
      <c r="K8" s="50"/>
      <c r="L8" s="50"/>
      <c r="M8" s="50"/>
    </row>
    <row r="9" spans="1:13" x14ac:dyDescent="0.25">
      <c r="A9" s="102"/>
      <c r="B9" s="163">
        <v>11000</v>
      </c>
      <c r="C9" s="107"/>
      <c r="D9" s="108"/>
      <c r="E9" s="105"/>
      <c r="F9" s="103"/>
      <c r="G9" s="103"/>
      <c r="H9" s="103"/>
      <c r="I9" s="101"/>
      <c r="J9" s="50"/>
      <c r="K9" s="50"/>
      <c r="L9" s="50"/>
      <c r="M9" s="50"/>
    </row>
    <row r="10" spans="1:13" x14ac:dyDescent="0.25">
      <c r="A10" s="102"/>
      <c r="B10" s="103"/>
      <c r="C10" s="106"/>
      <c r="D10" s="108"/>
      <c r="E10" s="105"/>
      <c r="F10" s="103"/>
      <c r="G10" s="103"/>
      <c r="H10" s="103"/>
      <c r="I10" s="101"/>
      <c r="J10" s="50"/>
      <c r="K10" s="50"/>
      <c r="L10" s="50"/>
      <c r="M10" s="50"/>
    </row>
    <row r="11" spans="1:13" x14ac:dyDescent="0.25">
      <c r="A11" s="102"/>
      <c r="B11" s="103" t="s">
        <v>193</v>
      </c>
      <c r="C11" s="106"/>
      <c r="D11" s="108"/>
      <c r="E11" s="105"/>
      <c r="F11" s="103"/>
      <c r="G11" s="103"/>
      <c r="H11" s="103"/>
      <c r="I11" s="101"/>
      <c r="J11" s="50"/>
      <c r="K11" s="50"/>
      <c r="L11" s="50"/>
      <c r="M11" s="50"/>
    </row>
    <row r="12" spans="1:13" x14ac:dyDescent="0.25">
      <c r="A12" s="102"/>
      <c r="B12" s="103" t="s">
        <v>194</v>
      </c>
      <c r="C12" s="106"/>
      <c r="D12" s="108"/>
      <c r="E12" s="105"/>
      <c r="F12" s="103"/>
      <c r="G12" s="103"/>
      <c r="H12" s="103"/>
      <c r="I12" s="101"/>
      <c r="J12" s="50"/>
      <c r="K12" s="50"/>
      <c r="L12" s="50"/>
      <c r="M12" s="50"/>
    </row>
    <row r="13" spans="1:13" x14ac:dyDescent="0.25">
      <c r="A13" s="102"/>
      <c r="B13" s="103" t="s">
        <v>195</v>
      </c>
      <c r="C13" s="106"/>
      <c r="D13" s="108"/>
      <c r="E13" s="105"/>
      <c r="F13" s="103"/>
      <c r="G13" s="103"/>
      <c r="H13" s="103"/>
      <c r="I13" s="101"/>
      <c r="J13" s="50"/>
      <c r="K13" s="50"/>
      <c r="L13" s="50"/>
      <c r="M13" s="50"/>
    </row>
    <row r="14" spans="1:13" x14ac:dyDescent="0.25">
      <c r="A14" s="102"/>
      <c r="B14" s="103" t="s">
        <v>196</v>
      </c>
      <c r="C14" s="106"/>
      <c r="D14" s="108"/>
      <c r="E14" s="105"/>
      <c r="F14" s="103"/>
      <c r="G14" s="103"/>
      <c r="H14" s="103"/>
      <c r="I14" s="101"/>
      <c r="J14" s="50"/>
      <c r="K14" s="50"/>
      <c r="L14" s="50"/>
      <c r="M14" s="50"/>
    </row>
    <row r="15" spans="1:13" x14ac:dyDescent="0.25">
      <c r="A15" s="102"/>
      <c r="B15" s="103" t="s">
        <v>197</v>
      </c>
      <c r="C15" s="106"/>
      <c r="D15" s="108"/>
      <c r="E15" s="105"/>
      <c r="F15" s="103"/>
      <c r="G15" s="103"/>
      <c r="H15" s="103"/>
      <c r="I15" s="101"/>
      <c r="J15" s="50"/>
      <c r="K15" s="50"/>
      <c r="L15" s="50"/>
      <c r="M15" s="50"/>
    </row>
    <row r="16" spans="1:13" x14ac:dyDescent="0.25">
      <c r="A16" s="102"/>
      <c r="B16" s="103" t="s">
        <v>198</v>
      </c>
      <c r="C16" s="106"/>
      <c r="D16" s="108"/>
      <c r="E16" s="105"/>
      <c r="F16" s="103"/>
      <c r="G16" s="103"/>
      <c r="H16" s="103"/>
      <c r="I16" s="101"/>
      <c r="J16" s="50"/>
      <c r="K16" s="50"/>
      <c r="L16" s="50"/>
      <c r="M16" s="50"/>
    </row>
    <row r="17" spans="1:13" x14ac:dyDescent="0.25">
      <c r="A17" s="102"/>
      <c r="B17" s="103" t="s">
        <v>199</v>
      </c>
      <c r="C17" s="105"/>
      <c r="D17" s="105"/>
      <c r="E17" s="105"/>
      <c r="F17" s="103"/>
      <c r="G17" s="103"/>
      <c r="H17" s="103"/>
      <c r="I17" s="101"/>
      <c r="J17" s="50"/>
      <c r="K17" s="50"/>
      <c r="L17" s="50"/>
      <c r="M17" s="50"/>
    </row>
    <row r="18" spans="1:13" x14ac:dyDescent="0.25">
      <c r="A18" s="102"/>
      <c r="B18" s="103"/>
      <c r="C18" s="105"/>
      <c r="D18" s="105"/>
      <c r="E18" s="105"/>
      <c r="F18" s="103"/>
      <c r="G18" s="103"/>
      <c r="H18" s="103"/>
      <c r="I18" s="101"/>
      <c r="J18" s="50"/>
      <c r="K18" s="50"/>
      <c r="L18" s="50"/>
      <c r="M18" s="50"/>
    </row>
    <row r="19" spans="1:13" x14ac:dyDescent="0.25">
      <c r="A19" s="110" t="s">
        <v>2</v>
      </c>
      <c r="B19" s="240" t="s">
        <v>180</v>
      </c>
      <c r="C19" s="240"/>
      <c r="D19" s="240"/>
      <c r="E19" s="240"/>
      <c r="F19" s="240"/>
      <c r="G19" s="240"/>
      <c r="H19" s="240"/>
      <c r="I19" s="101"/>
      <c r="J19" s="50"/>
      <c r="K19" s="50"/>
      <c r="L19" s="50"/>
      <c r="M19" s="50"/>
    </row>
    <row r="20" spans="1:13" ht="15.75" thickBot="1" x14ac:dyDescent="0.3">
      <c r="A20" s="9">
        <f>INDEX('Point Grid'!$C$8:$I$34,MATCH($A$1,'Point Grid'!$A$8:$A$34,0),MATCH(A19,'Point Grid'!$C$7:$I$7,0))</f>
        <v>1.75</v>
      </c>
      <c r="B20" s="240"/>
      <c r="C20" s="240"/>
      <c r="D20" s="240"/>
      <c r="E20" s="240"/>
      <c r="F20" s="240"/>
      <c r="G20" s="240"/>
      <c r="H20" s="240"/>
      <c r="I20" s="101"/>
      <c r="J20" s="50"/>
      <c r="K20" s="50"/>
      <c r="L20" s="50"/>
      <c r="M20" s="50"/>
    </row>
    <row r="21" spans="1:13" ht="15.75" thickBot="1" x14ac:dyDescent="0.3">
      <c r="A21" s="116"/>
      <c r="B21" s="103"/>
      <c r="C21" s="105"/>
      <c r="D21" s="105"/>
      <c r="E21" s="105"/>
      <c r="F21" s="105"/>
      <c r="G21" s="105"/>
      <c r="H21" s="105"/>
      <c r="I21" s="101"/>
      <c r="J21" s="50"/>
      <c r="K21" s="50"/>
      <c r="L21" s="50"/>
      <c r="M21" s="50"/>
    </row>
    <row r="22" spans="1:13" ht="15.75" thickBot="1" x14ac:dyDescent="0.3">
      <c r="A22" s="123"/>
      <c r="B22" s="124"/>
      <c r="C22" s="125"/>
      <c r="D22" s="125"/>
      <c r="E22" s="126"/>
      <c r="F22" s="125"/>
      <c r="G22" s="127"/>
      <c r="H22" s="127"/>
      <c r="I22" s="128"/>
      <c r="J22" s="50"/>
      <c r="K22" s="50"/>
      <c r="L22" s="50"/>
      <c r="M22" s="50"/>
    </row>
    <row r="23" spans="1:13" x14ac:dyDescent="0.25">
      <c r="A23" s="129"/>
      <c r="B23" s="50"/>
      <c r="C23" s="50"/>
      <c r="D23" s="50"/>
      <c r="E23" s="50"/>
      <c r="F23" s="50"/>
      <c r="G23" s="50"/>
      <c r="H23" s="50"/>
      <c r="I23" s="50"/>
      <c r="J23" s="50"/>
      <c r="K23" s="50"/>
      <c r="L23" s="50"/>
      <c r="M23" s="50"/>
    </row>
    <row r="24" spans="1:13" x14ac:dyDescent="0.25">
      <c r="A24" s="129"/>
      <c r="B24" s="50"/>
      <c r="C24" s="50"/>
      <c r="D24" s="50"/>
      <c r="E24" s="50"/>
      <c r="F24" s="50"/>
      <c r="G24" s="50"/>
      <c r="H24" s="50"/>
      <c r="I24" s="50"/>
      <c r="J24" s="50"/>
      <c r="K24" s="50"/>
      <c r="L24" s="50"/>
      <c r="M24" s="50"/>
    </row>
    <row r="25" spans="1:13" ht="15" customHeight="1" x14ac:dyDescent="0.25">
      <c r="A25" s="129"/>
      <c r="B25" s="50"/>
      <c r="C25" s="50"/>
      <c r="D25" s="50"/>
      <c r="E25" s="50"/>
      <c r="F25" s="50"/>
      <c r="G25" s="50"/>
      <c r="H25" s="50"/>
      <c r="I25" s="50"/>
      <c r="J25" s="50"/>
      <c r="K25" s="50"/>
      <c r="L25" s="50"/>
      <c r="M25" s="50"/>
    </row>
    <row r="26" spans="1:13" x14ac:dyDescent="0.25">
      <c r="A26" s="129"/>
      <c r="B26" s="50"/>
      <c r="C26" s="50"/>
      <c r="D26" s="50"/>
      <c r="E26" s="50"/>
      <c r="F26" s="50"/>
      <c r="G26" s="50"/>
      <c r="H26" s="50"/>
      <c r="I26" s="50"/>
      <c r="J26" s="50"/>
      <c r="K26" s="50"/>
      <c r="L26" s="50"/>
      <c r="M26" s="50"/>
    </row>
    <row r="27" spans="1:13" x14ac:dyDescent="0.25">
      <c r="A27" s="129"/>
      <c r="B27" s="50"/>
      <c r="C27" s="50"/>
      <c r="D27" s="50"/>
      <c r="E27" s="50"/>
      <c r="F27" s="50"/>
      <c r="G27" s="50"/>
      <c r="H27" s="50"/>
      <c r="I27" s="50"/>
      <c r="J27" s="50"/>
      <c r="K27" s="50"/>
      <c r="L27" s="50"/>
      <c r="M27" s="50"/>
    </row>
    <row r="28" spans="1:13" x14ac:dyDescent="0.25">
      <c r="A28" s="129"/>
      <c r="B28" s="50"/>
      <c r="C28" s="50"/>
      <c r="D28" s="50"/>
      <c r="E28" s="50"/>
      <c r="F28" s="50"/>
      <c r="G28" s="50"/>
      <c r="H28" s="50"/>
      <c r="I28" s="50"/>
      <c r="J28" s="50"/>
      <c r="K28" s="50"/>
      <c r="L28" s="50"/>
      <c r="M28" s="50"/>
    </row>
    <row r="29" spans="1:13" ht="15" customHeight="1" x14ac:dyDescent="0.25">
      <c r="A29" s="129"/>
      <c r="B29" s="50"/>
      <c r="C29" s="50"/>
      <c r="D29" s="50"/>
      <c r="E29" s="50"/>
      <c r="F29" s="50"/>
      <c r="G29" s="50"/>
      <c r="H29" s="50"/>
      <c r="I29" s="50"/>
      <c r="J29" s="50"/>
      <c r="K29" s="50"/>
      <c r="L29" s="50"/>
      <c r="M29" s="50"/>
    </row>
    <row r="30" spans="1:13" x14ac:dyDescent="0.25">
      <c r="A30" s="129"/>
      <c r="B30" s="50"/>
      <c r="C30" s="50"/>
      <c r="D30" s="50"/>
      <c r="E30" s="50"/>
      <c r="F30" s="50"/>
      <c r="G30" s="50"/>
      <c r="H30" s="50"/>
      <c r="I30" s="50"/>
      <c r="J30" s="50"/>
      <c r="K30" s="50"/>
      <c r="L30" s="50"/>
      <c r="M30" s="50"/>
    </row>
    <row r="31" spans="1:13" x14ac:dyDescent="0.25">
      <c r="A31" s="129"/>
      <c r="B31" s="50"/>
      <c r="C31" s="50"/>
      <c r="D31" s="50"/>
      <c r="E31" s="50"/>
      <c r="F31" s="50"/>
      <c r="G31" s="50"/>
      <c r="H31" s="50"/>
      <c r="I31" s="50"/>
      <c r="J31" s="50"/>
      <c r="K31" s="50"/>
      <c r="L31" s="50"/>
      <c r="M31" s="50"/>
    </row>
    <row r="32" spans="1:13" x14ac:dyDescent="0.25">
      <c r="A32" s="129"/>
      <c r="B32" s="50"/>
      <c r="C32" s="50"/>
      <c r="D32" s="50"/>
      <c r="E32" s="50"/>
      <c r="F32" s="50"/>
      <c r="G32" s="50"/>
      <c r="H32" s="50"/>
      <c r="I32" s="50"/>
      <c r="J32" s="50"/>
      <c r="K32" s="50"/>
      <c r="L32" s="50"/>
      <c r="M32" s="50"/>
    </row>
    <row r="33" spans="1:13" x14ac:dyDescent="0.25">
      <c r="A33" s="129"/>
      <c r="B33" s="50"/>
      <c r="C33" s="50"/>
      <c r="D33" s="50"/>
      <c r="E33" s="50"/>
      <c r="F33" s="50"/>
      <c r="G33" s="50"/>
      <c r="H33" s="50"/>
      <c r="I33" s="50"/>
      <c r="J33" s="50"/>
      <c r="K33" s="50"/>
      <c r="L33" s="50"/>
      <c r="M33" s="50"/>
    </row>
    <row r="34" spans="1:13" x14ac:dyDescent="0.25">
      <c r="A34" s="129"/>
      <c r="B34" s="50"/>
      <c r="C34" s="50"/>
      <c r="D34" s="50"/>
      <c r="E34" s="50"/>
      <c r="F34" s="50"/>
      <c r="G34" s="50"/>
      <c r="H34" s="50"/>
      <c r="I34" s="50"/>
      <c r="J34" s="50"/>
      <c r="K34" s="50"/>
      <c r="L34" s="50"/>
      <c r="M34" s="50"/>
    </row>
    <row r="35" spans="1:13" x14ac:dyDescent="0.25">
      <c r="A35" s="129"/>
      <c r="B35" s="50"/>
      <c r="C35" s="50"/>
      <c r="D35" s="50"/>
      <c r="E35" s="50"/>
      <c r="F35" s="50"/>
      <c r="G35" s="50"/>
      <c r="H35" s="50"/>
      <c r="I35" s="50"/>
      <c r="J35" s="50"/>
      <c r="K35" s="50"/>
      <c r="L35" s="50"/>
      <c r="M35" s="50"/>
    </row>
    <row r="36" spans="1:13" x14ac:dyDescent="0.25">
      <c r="A36" s="129"/>
      <c r="B36" s="50"/>
      <c r="C36" s="50"/>
      <c r="D36" s="50"/>
      <c r="E36" s="50"/>
      <c r="F36" s="50"/>
      <c r="G36" s="50"/>
      <c r="H36" s="50"/>
      <c r="I36" s="50"/>
      <c r="J36" s="50"/>
      <c r="K36" s="50"/>
      <c r="L36" s="50"/>
      <c r="M36" s="50"/>
    </row>
    <row r="37" spans="1:13" x14ac:dyDescent="0.25">
      <c r="A37" s="129"/>
      <c r="B37" s="50"/>
      <c r="C37" s="50"/>
      <c r="D37" s="50"/>
      <c r="E37" s="50"/>
      <c r="F37" s="50"/>
      <c r="G37" s="50"/>
      <c r="H37" s="50"/>
      <c r="I37" s="50"/>
      <c r="J37" s="50"/>
      <c r="K37" s="50"/>
      <c r="L37" s="50"/>
      <c r="M37" s="50"/>
    </row>
    <row r="38" spans="1:13" x14ac:dyDescent="0.25">
      <c r="A38" s="129"/>
      <c r="B38" s="50"/>
      <c r="C38" s="50"/>
      <c r="D38" s="50"/>
      <c r="E38" s="50"/>
      <c r="F38" s="50"/>
      <c r="G38" s="50"/>
      <c r="H38" s="50"/>
      <c r="I38" s="50"/>
      <c r="J38" s="50"/>
      <c r="K38" s="50"/>
      <c r="L38" s="50"/>
      <c r="M38" s="50"/>
    </row>
    <row r="39" spans="1:13" x14ac:dyDescent="0.25">
      <c r="A39" s="129"/>
      <c r="B39" s="50"/>
      <c r="C39" s="50"/>
      <c r="D39" s="50"/>
      <c r="E39" s="50"/>
      <c r="F39" s="50"/>
      <c r="G39" s="50"/>
      <c r="H39" s="50"/>
      <c r="I39" s="50"/>
      <c r="J39" s="50"/>
      <c r="K39" s="50"/>
      <c r="L39" s="50"/>
      <c r="M39" s="50"/>
    </row>
    <row r="40" spans="1:13" x14ac:dyDescent="0.25">
      <c r="A40" s="129"/>
      <c r="B40" s="50"/>
      <c r="C40" s="50"/>
      <c r="D40" s="50"/>
      <c r="E40" s="50"/>
      <c r="F40" s="50"/>
      <c r="G40" s="50"/>
      <c r="H40" s="50"/>
      <c r="I40" s="50"/>
      <c r="J40" s="50"/>
      <c r="K40" s="50"/>
      <c r="L40" s="50"/>
      <c r="M40" s="50"/>
    </row>
    <row r="41" spans="1:13" x14ac:dyDescent="0.25">
      <c r="A41" s="129"/>
      <c r="B41" s="50"/>
      <c r="C41" s="50"/>
      <c r="D41" s="50"/>
      <c r="E41" s="50"/>
      <c r="F41" s="50"/>
      <c r="G41" s="50"/>
      <c r="H41" s="50"/>
      <c r="I41" s="50"/>
      <c r="J41" s="50"/>
      <c r="K41" s="50"/>
      <c r="L41" s="50"/>
      <c r="M41" s="50"/>
    </row>
    <row r="42" spans="1:13" x14ac:dyDescent="0.25">
      <c r="A42" s="129"/>
      <c r="B42" s="50"/>
      <c r="C42" s="50"/>
      <c r="D42" s="50"/>
      <c r="E42" s="50"/>
      <c r="F42" s="50"/>
      <c r="G42" s="50"/>
      <c r="H42" s="50"/>
      <c r="I42" s="50"/>
      <c r="J42" s="50"/>
      <c r="K42" s="50"/>
      <c r="L42" s="50"/>
      <c r="M42" s="50"/>
    </row>
    <row r="43" spans="1:13" x14ac:dyDescent="0.25">
      <c r="A43" s="129"/>
      <c r="B43" s="50"/>
      <c r="C43" s="50"/>
      <c r="D43" s="50"/>
      <c r="E43" s="50"/>
      <c r="F43" s="50"/>
      <c r="G43" s="50"/>
      <c r="H43" s="50"/>
      <c r="I43" s="50"/>
      <c r="J43" s="50"/>
      <c r="K43" s="50"/>
      <c r="L43" s="50"/>
      <c r="M43" s="50"/>
    </row>
    <row r="44" spans="1:13" x14ac:dyDescent="0.25">
      <c r="A44" s="129"/>
      <c r="B44" s="50"/>
      <c r="C44" s="50"/>
      <c r="D44" s="50"/>
      <c r="E44" s="50"/>
      <c r="F44" s="50"/>
      <c r="G44" s="50"/>
      <c r="H44" s="50"/>
      <c r="I44" s="50"/>
      <c r="J44" s="50"/>
      <c r="K44" s="50"/>
      <c r="L44" s="50"/>
      <c r="M44" s="50"/>
    </row>
    <row r="45" spans="1:13" x14ac:dyDescent="0.25">
      <c r="A45" s="129"/>
      <c r="B45" s="50"/>
      <c r="C45" s="50"/>
      <c r="D45" s="50"/>
      <c r="E45" s="50"/>
      <c r="F45" s="50"/>
      <c r="G45" s="50"/>
      <c r="H45" s="50"/>
      <c r="I45" s="50"/>
      <c r="J45" s="50"/>
      <c r="K45" s="50"/>
      <c r="L45" s="50"/>
      <c r="M45" s="50"/>
    </row>
    <row r="46" spans="1:13" x14ac:dyDescent="0.25">
      <c r="A46" s="129"/>
      <c r="B46" s="50"/>
      <c r="C46" s="50"/>
      <c r="D46" s="50"/>
      <c r="E46" s="50"/>
      <c r="F46" s="50"/>
      <c r="G46" s="50"/>
      <c r="H46" s="50"/>
      <c r="I46" s="50"/>
      <c r="J46" s="50"/>
      <c r="K46" s="50"/>
      <c r="L46" s="50"/>
      <c r="M46" s="50"/>
    </row>
    <row r="47" spans="1:13" x14ac:dyDescent="0.25">
      <c r="A47" s="129"/>
      <c r="B47" s="50"/>
      <c r="C47" s="50"/>
      <c r="D47" s="50"/>
      <c r="E47" s="50"/>
      <c r="F47" s="50"/>
      <c r="G47" s="50"/>
      <c r="H47" s="50"/>
      <c r="I47" s="50"/>
      <c r="J47" s="50"/>
      <c r="K47" s="50"/>
      <c r="L47" s="50"/>
      <c r="M47" s="50"/>
    </row>
    <row r="48" spans="1:13" x14ac:dyDescent="0.25">
      <c r="A48" s="129"/>
      <c r="B48" s="50"/>
      <c r="C48" s="50"/>
      <c r="D48" s="50"/>
      <c r="E48" s="50"/>
      <c r="F48" s="50"/>
      <c r="G48" s="50"/>
      <c r="H48" s="50"/>
      <c r="I48" s="50"/>
    </row>
    <row r="49" spans="1:9" x14ac:dyDescent="0.25">
      <c r="A49" s="129"/>
      <c r="B49" s="50"/>
      <c r="C49" s="50"/>
      <c r="D49" s="50"/>
      <c r="E49" s="50"/>
      <c r="F49" s="50"/>
      <c r="G49" s="50"/>
      <c r="H49" s="50"/>
      <c r="I49" s="50"/>
    </row>
    <row r="50" spans="1:9" x14ac:dyDescent="0.25">
      <c r="A50" s="129"/>
      <c r="B50" s="50"/>
      <c r="C50" s="50"/>
      <c r="D50" s="50"/>
      <c r="E50" s="50"/>
      <c r="F50" s="50"/>
      <c r="G50" s="50"/>
      <c r="H50" s="50"/>
      <c r="I50" s="50"/>
    </row>
    <row r="51" spans="1:9" x14ac:dyDescent="0.25">
      <c r="A51" s="129"/>
      <c r="B51" s="50"/>
      <c r="C51" s="50"/>
      <c r="D51" s="50"/>
      <c r="E51" s="50"/>
      <c r="F51" s="50"/>
      <c r="G51" s="50"/>
      <c r="H51" s="50"/>
      <c r="I51" s="50"/>
    </row>
    <row r="52" spans="1:9" x14ac:dyDescent="0.25">
      <c r="A52" s="129"/>
      <c r="B52" s="50"/>
      <c r="C52" s="50"/>
      <c r="D52" s="50"/>
      <c r="E52" s="50"/>
      <c r="F52" s="50"/>
      <c r="G52" s="50"/>
      <c r="H52" s="50"/>
      <c r="I52" s="50"/>
    </row>
    <row r="53" spans="1:9" x14ac:dyDescent="0.25">
      <c r="A53" s="129"/>
      <c r="B53" s="50"/>
      <c r="C53" s="50"/>
      <c r="D53" s="50"/>
      <c r="E53" s="50"/>
      <c r="F53" s="50"/>
      <c r="G53" s="50"/>
      <c r="H53" s="50"/>
      <c r="I53" s="50"/>
    </row>
    <row r="54" spans="1:9" x14ac:dyDescent="0.25">
      <c r="A54" s="129"/>
      <c r="B54" s="50"/>
      <c r="C54" s="50"/>
      <c r="D54" s="50"/>
      <c r="E54" s="50"/>
      <c r="F54" s="50"/>
      <c r="G54" s="50"/>
      <c r="H54" s="50"/>
      <c r="I54" s="50"/>
    </row>
  </sheetData>
  <mergeCells count="2">
    <mergeCell ref="H1:I1"/>
    <mergeCell ref="B19:H20"/>
  </mergeCells>
  <hyperlinks>
    <hyperlink ref="H1" location="'Point Grid'!A8" display="'Point Grid'!A8"/>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60"/>
  <sheetViews>
    <sheetView zoomScaleNormal="100" workbookViewId="0"/>
  </sheetViews>
  <sheetFormatPr defaultColWidth="9.140625" defaultRowHeight="15" x14ac:dyDescent="0.25"/>
  <cols>
    <col min="1" max="1" width="8.7109375" style="28" customWidth="1"/>
    <col min="2" max="2" width="12.140625" style="28" customWidth="1"/>
    <col min="3" max="3" width="20.7109375" style="28" customWidth="1"/>
    <col min="4" max="4" width="12.7109375" style="28" customWidth="1"/>
    <col min="5" max="5" width="9.85546875" style="28" customWidth="1"/>
    <col min="6" max="6" width="12.7109375" style="28" customWidth="1"/>
    <col min="7" max="7" width="9.85546875" style="28" customWidth="1"/>
    <col min="8" max="8" width="12.7109375" style="28" customWidth="1"/>
    <col min="9" max="9" width="9.85546875" style="28" customWidth="1"/>
    <col min="10" max="10" width="9.42578125" style="28" customWidth="1"/>
    <col min="11" max="11" width="10.7109375" style="28" customWidth="1"/>
    <col min="12" max="16384" width="9.140625" style="28"/>
  </cols>
  <sheetData>
    <row r="1" spans="1:14" x14ac:dyDescent="0.25">
      <c r="A1" s="91">
        <v>16</v>
      </c>
      <c r="B1" s="92" t="s">
        <v>12</v>
      </c>
      <c r="C1" s="93"/>
      <c r="D1" s="93"/>
      <c r="E1" s="93"/>
      <c r="F1" s="93"/>
      <c r="G1" s="94"/>
      <c r="H1" s="94"/>
      <c r="I1" s="236" t="s">
        <v>29</v>
      </c>
      <c r="J1" s="237"/>
    </row>
    <row r="2" spans="1:14" x14ac:dyDescent="0.25">
      <c r="A2" s="96"/>
      <c r="B2" s="97"/>
      <c r="C2" s="97"/>
      <c r="D2" s="97"/>
      <c r="E2" s="97"/>
      <c r="F2" s="97"/>
      <c r="G2" s="97"/>
      <c r="H2" s="97"/>
      <c r="I2" s="97"/>
      <c r="J2" s="98"/>
    </row>
    <row r="3" spans="1:14" x14ac:dyDescent="0.25">
      <c r="A3" s="99" t="s">
        <v>13</v>
      </c>
      <c r="B3" s="100" t="s">
        <v>32</v>
      </c>
      <c r="C3" s="100"/>
      <c r="D3" s="100"/>
      <c r="E3" s="100"/>
      <c r="F3" s="100"/>
      <c r="G3" s="100"/>
      <c r="H3" s="100"/>
      <c r="I3" s="100"/>
      <c r="J3" s="101"/>
      <c r="K3" s="50"/>
      <c r="L3" s="50"/>
      <c r="M3" s="50"/>
      <c r="N3" s="50"/>
    </row>
    <row r="4" spans="1:14" x14ac:dyDescent="0.25">
      <c r="A4" s="9">
        <f>INDEX('Point Grid'!B:B,MATCH($A$1,'Point Grid'!A:A,0))</f>
        <v>2.5</v>
      </c>
      <c r="B4" s="100"/>
      <c r="C4" s="100"/>
      <c r="D4" s="100"/>
      <c r="E4" s="100"/>
      <c r="F4" s="100"/>
      <c r="G4" s="100"/>
      <c r="H4" s="100"/>
      <c r="I4" s="100"/>
      <c r="J4" s="101"/>
      <c r="K4" s="50"/>
      <c r="L4" s="50"/>
      <c r="M4" s="50"/>
      <c r="N4" s="50"/>
    </row>
    <row r="5" spans="1:14" x14ac:dyDescent="0.25">
      <c r="A5" s="102"/>
      <c r="B5" s="103"/>
      <c r="C5" s="104"/>
      <c r="D5" s="242" t="s">
        <v>185</v>
      </c>
      <c r="E5" s="243"/>
      <c r="F5" s="242" t="s">
        <v>186</v>
      </c>
      <c r="G5" s="243"/>
      <c r="H5" s="242" t="s">
        <v>187</v>
      </c>
      <c r="I5" s="243"/>
      <c r="J5" s="101"/>
      <c r="K5" s="50"/>
      <c r="L5" s="50"/>
      <c r="M5" s="50"/>
      <c r="N5" s="50"/>
    </row>
    <row r="6" spans="1:14" ht="45" x14ac:dyDescent="0.25">
      <c r="A6" s="102"/>
      <c r="B6" s="159" t="s">
        <v>181</v>
      </c>
      <c r="C6" s="160" t="s">
        <v>182</v>
      </c>
      <c r="D6" s="167" t="s">
        <v>183</v>
      </c>
      <c r="E6" s="168" t="s">
        <v>184</v>
      </c>
      <c r="F6" s="167" t="s">
        <v>183</v>
      </c>
      <c r="G6" s="168" t="s">
        <v>184</v>
      </c>
      <c r="H6" s="167" t="s">
        <v>183</v>
      </c>
      <c r="I6" s="168" t="s">
        <v>184</v>
      </c>
      <c r="J6" s="101"/>
      <c r="K6" s="50"/>
      <c r="L6" s="50"/>
      <c r="M6" s="50"/>
      <c r="N6" s="50"/>
    </row>
    <row r="7" spans="1:14" x14ac:dyDescent="0.25">
      <c r="A7" s="102"/>
      <c r="B7" s="169">
        <v>1</v>
      </c>
      <c r="C7" s="172">
        <v>41275</v>
      </c>
      <c r="D7" s="175">
        <v>80</v>
      </c>
      <c r="E7" s="176">
        <v>150</v>
      </c>
      <c r="F7" s="175">
        <v>25</v>
      </c>
      <c r="G7" s="176">
        <v>100</v>
      </c>
      <c r="H7" s="175">
        <v>100</v>
      </c>
      <c r="I7" s="181" t="s">
        <v>188</v>
      </c>
      <c r="J7" s="101"/>
      <c r="K7" s="50"/>
      <c r="L7" s="50"/>
      <c r="M7" s="50"/>
      <c r="N7" s="50"/>
    </row>
    <row r="8" spans="1:14" x14ac:dyDescent="0.25">
      <c r="A8" s="102"/>
      <c r="B8" s="170">
        <v>2</v>
      </c>
      <c r="C8" s="173">
        <v>41426</v>
      </c>
      <c r="D8" s="177">
        <v>0.2</v>
      </c>
      <c r="E8" s="178">
        <v>50</v>
      </c>
      <c r="F8" s="177">
        <v>25</v>
      </c>
      <c r="G8" s="178">
        <v>50</v>
      </c>
      <c r="H8" s="177">
        <v>100</v>
      </c>
      <c r="I8" s="182" t="s">
        <v>188</v>
      </c>
      <c r="J8" s="101"/>
      <c r="K8" s="50"/>
      <c r="L8" s="50"/>
      <c r="M8" s="50"/>
      <c r="N8" s="50"/>
    </row>
    <row r="9" spans="1:14" x14ac:dyDescent="0.25">
      <c r="A9" s="102"/>
      <c r="B9" s="170">
        <v>3</v>
      </c>
      <c r="C9" s="173">
        <v>41760</v>
      </c>
      <c r="D9" s="177"/>
      <c r="E9" s="178"/>
      <c r="F9" s="177">
        <v>100</v>
      </c>
      <c r="G9" s="178">
        <v>50</v>
      </c>
      <c r="H9" s="177">
        <v>50</v>
      </c>
      <c r="I9" s="178">
        <v>50</v>
      </c>
      <c r="J9" s="101"/>
      <c r="K9" s="50"/>
      <c r="L9" s="50"/>
      <c r="M9" s="50"/>
      <c r="N9" s="50"/>
    </row>
    <row r="10" spans="1:14" x14ac:dyDescent="0.25">
      <c r="A10" s="102"/>
      <c r="B10" s="170">
        <v>4</v>
      </c>
      <c r="C10" s="173">
        <v>41988</v>
      </c>
      <c r="D10" s="177"/>
      <c r="E10" s="178"/>
      <c r="F10" s="177">
        <v>50</v>
      </c>
      <c r="G10" s="178">
        <v>250</v>
      </c>
      <c r="H10" s="177">
        <v>150</v>
      </c>
      <c r="I10" s="178">
        <v>100</v>
      </c>
      <c r="J10" s="101"/>
      <c r="K10" s="50"/>
      <c r="L10" s="50"/>
      <c r="M10" s="50"/>
      <c r="N10" s="50"/>
    </row>
    <row r="11" spans="1:14" x14ac:dyDescent="0.25">
      <c r="A11" s="102"/>
      <c r="B11" s="171">
        <v>5</v>
      </c>
      <c r="C11" s="174">
        <v>42095</v>
      </c>
      <c r="D11" s="179"/>
      <c r="E11" s="180"/>
      <c r="F11" s="179"/>
      <c r="G11" s="180"/>
      <c r="H11" s="179">
        <v>50</v>
      </c>
      <c r="I11" s="180">
        <v>50</v>
      </c>
      <c r="J11" s="101"/>
      <c r="K11" s="50"/>
      <c r="L11" s="50"/>
      <c r="M11" s="50"/>
      <c r="N11" s="50"/>
    </row>
    <row r="12" spans="1:14" x14ac:dyDescent="0.25">
      <c r="A12" s="102"/>
      <c r="B12" s="103"/>
      <c r="C12" s="105"/>
      <c r="D12" s="105"/>
      <c r="E12" s="105"/>
      <c r="F12" s="103"/>
      <c r="G12" s="103"/>
      <c r="H12" s="103"/>
      <c r="I12" s="103"/>
      <c r="J12" s="101"/>
      <c r="K12" s="50"/>
      <c r="L12" s="50"/>
      <c r="M12" s="50"/>
      <c r="N12" s="50"/>
    </row>
    <row r="13" spans="1:14" x14ac:dyDescent="0.25">
      <c r="A13" s="110" t="s">
        <v>2</v>
      </c>
      <c r="B13" s="240" t="s">
        <v>189</v>
      </c>
      <c r="C13" s="240"/>
      <c r="D13" s="240"/>
      <c r="E13" s="240"/>
      <c r="F13" s="240"/>
      <c r="G13" s="240"/>
      <c r="H13" s="240"/>
      <c r="I13" s="240"/>
      <c r="J13" s="101"/>
      <c r="K13" s="50"/>
      <c r="L13" s="50"/>
      <c r="M13" s="50"/>
      <c r="N13" s="50"/>
    </row>
    <row r="14" spans="1:14" ht="15.75" thickBot="1" x14ac:dyDescent="0.3">
      <c r="A14" s="9">
        <f>INDEX('Point Grid'!$C$8:$I$34,MATCH($A$1,'Point Grid'!$A$8:$A$34,0),MATCH(A13,'Point Grid'!$C$7:$I$7,0))</f>
        <v>0.75</v>
      </c>
      <c r="B14" s="240"/>
      <c r="C14" s="240"/>
      <c r="D14" s="240"/>
      <c r="E14" s="240"/>
      <c r="F14" s="240"/>
      <c r="G14" s="240"/>
      <c r="H14" s="240"/>
      <c r="I14" s="240"/>
      <c r="J14" s="101"/>
      <c r="K14" s="50"/>
      <c r="L14" s="50"/>
      <c r="M14" s="50"/>
      <c r="N14" s="50"/>
    </row>
    <row r="15" spans="1:14" ht="15.75" thickBot="1" x14ac:dyDescent="0.3">
      <c r="A15" s="116"/>
      <c r="B15" s="103"/>
      <c r="C15" s="105"/>
      <c r="D15" s="105"/>
      <c r="E15" s="105"/>
      <c r="F15" s="105"/>
      <c r="G15" s="105"/>
      <c r="H15" s="105"/>
      <c r="I15" s="105"/>
      <c r="J15" s="101"/>
      <c r="K15" s="50"/>
      <c r="L15" s="50"/>
      <c r="M15" s="50"/>
      <c r="N15" s="50"/>
    </row>
    <row r="16" spans="1:14" x14ac:dyDescent="0.25">
      <c r="A16" s="102"/>
      <c r="B16" s="115"/>
      <c r="C16" s="117"/>
      <c r="D16" s="117"/>
      <c r="E16" s="117"/>
      <c r="F16" s="118"/>
      <c r="G16" s="119"/>
      <c r="H16" s="119"/>
      <c r="I16" s="105"/>
      <c r="J16" s="101"/>
      <c r="K16" s="50"/>
      <c r="L16" s="50"/>
      <c r="M16" s="50"/>
      <c r="N16" s="50"/>
    </row>
    <row r="17" spans="1:14" x14ac:dyDescent="0.25">
      <c r="A17" s="110" t="s">
        <v>3</v>
      </c>
      <c r="B17" s="240" t="s">
        <v>190</v>
      </c>
      <c r="C17" s="240"/>
      <c r="D17" s="240"/>
      <c r="E17" s="240"/>
      <c r="F17" s="240"/>
      <c r="G17" s="240"/>
      <c r="H17" s="240"/>
      <c r="I17" s="240"/>
      <c r="J17" s="101"/>
      <c r="K17" s="50"/>
      <c r="L17" s="50"/>
      <c r="M17" s="50"/>
      <c r="N17" s="50"/>
    </row>
    <row r="18" spans="1:14" ht="15.75" thickBot="1" x14ac:dyDescent="0.3">
      <c r="A18" s="9">
        <f>INDEX('Point Grid'!$C$8:$I$34,MATCH($A$1,'Point Grid'!$A$8:$A$34,0),MATCH(A17,'Point Grid'!$C$7:$I$7,0))</f>
        <v>0.75</v>
      </c>
      <c r="B18" s="240"/>
      <c r="C18" s="240"/>
      <c r="D18" s="240"/>
      <c r="E18" s="240"/>
      <c r="F18" s="240"/>
      <c r="G18" s="240"/>
      <c r="H18" s="240"/>
      <c r="I18" s="240"/>
      <c r="J18" s="101"/>
      <c r="K18" s="50"/>
      <c r="L18" s="50"/>
      <c r="M18" s="50"/>
      <c r="N18" s="50"/>
    </row>
    <row r="19" spans="1:14" ht="15.75" thickBot="1" x14ac:dyDescent="0.3">
      <c r="A19" s="116"/>
      <c r="B19" s="103"/>
      <c r="C19" s="120"/>
      <c r="D19" s="121"/>
      <c r="E19" s="122"/>
      <c r="F19" s="120"/>
      <c r="G19" s="107"/>
      <c r="H19" s="107"/>
      <c r="I19" s="107"/>
      <c r="J19" s="101"/>
      <c r="K19" s="50"/>
      <c r="L19" s="50"/>
      <c r="M19" s="50"/>
      <c r="N19" s="50"/>
    </row>
    <row r="20" spans="1:14" x14ac:dyDescent="0.25">
      <c r="A20" s="102"/>
      <c r="B20" s="103"/>
      <c r="C20" s="120"/>
      <c r="D20" s="121"/>
      <c r="E20" s="122"/>
      <c r="F20" s="120"/>
      <c r="G20" s="107"/>
      <c r="H20" s="107"/>
      <c r="I20" s="107"/>
      <c r="J20" s="101"/>
      <c r="K20" s="50"/>
      <c r="L20" s="50"/>
      <c r="M20" s="50"/>
      <c r="N20" s="50"/>
    </row>
    <row r="21" spans="1:14" x14ac:dyDescent="0.25">
      <c r="A21" s="110" t="s">
        <v>4</v>
      </c>
      <c r="B21" s="240" t="s">
        <v>300</v>
      </c>
      <c r="C21" s="240"/>
      <c r="D21" s="240"/>
      <c r="E21" s="240"/>
      <c r="F21" s="240"/>
      <c r="G21" s="240"/>
      <c r="H21" s="240"/>
      <c r="I21" s="240"/>
      <c r="J21" s="101"/>
      <c r="K21" s="50"/>
      <c r="L21" s="50"/>
      <c r="M21" s="50"/>
      <c r="N21" s="50"/>
    </row>
    <row r="22" spans="1:14" ht="15.75" thickBot="1" x14ac:dyDescent="0.3">
      <c r="A22" s="9">
        <f>INDEX('Point Grid'!$C$8:$I$34,MATCH($A$1,'Point Grid'!$A$8:$A$34,0),MATCH(A21,'Point Grid'!$C$7:$I$7,0))</f>
        <v>0.5</v>
      </c>
      <c r="B22" s="240"/>
      <c r="C22" s="240"/>
      <c r="D22" s="240"/>
      <c r="E22" s="240"/>
      <c r="F22" s="240"/>
      <c r="G22" s="240"/>
      <c r="H22" s="240"/>
      <c r="I22" s="240"/>
      <c r="J22" s="101"/>
      <c r="K22" s="50"/>
      <c r="L22" s="50"/>
      <c r="M22" s="50"/>
      <c r="N22" s="50"/>
    </row>
    <row r="23" spans="1:14" ht="15.75" thickBot="1" x14ac:dyDescent="0.3">
      <c r="A23" s="116"/>
      <c r="B23" s="103"/>
      <c r="C23" s="120"/>
      <c r="D23" s="121"/>
      <c r="E23" s="122"/>
      <c r="F23" s="120"/>
      <c r="G23" s="121"/>
      <c r="H23" s="121"/>
      <c r="I23" s="121"/>
      <c r="J23" s="101"/>
      <c r="K23" s="50"/>
      <c r="L23" s="50"/>
      <c r="M23" s="50"/>
      <c r="N23" s="50"/>
    </row>
    <row r="24" spans="1:14" x14ac:dyDescent="0.25">
      <c r="A24" s="102"/>
      <c r="B24" s="103"/>
      <c r="C24" s="120"/>
      <c r="D24" s="121"/>
      <c r="E24" s="122"/>
      <c r="F24" s="120"/>
      <c r="G24" s="107"/>
      <c r="H24" s="107"/>
      <c r="I24" s="107"/>
      <c r="J24" s="101"/>
      <c r="K24" s="50"/>
      <c r="L24" s="50"/>
      <c r="M24" s="50"/>
      <c r="N24" s="50"/>
    </row>
    <row r="25" spans="1:14" x14ac:dyDescent="0.25">
      <c r="A25" s="110" t="s">
        <v>5</v>
      </c>
      <c r="B25" s="240" t="s">
        <v>301</v>
      </c>
      <c r="C25" s="240"/>
      <c r="D25" s="240"/>
      <c r="E25" s="240"/>
      <c r="F25" s="240"/>
      <c r="G25" s="240"/>
      <c r="H25" s="240"/>
      <c r="I25" s="240"/>
      <c r="J25" s="101"/>
      <c r="K25" s="50"/>
      <c r="L25" s="50"/>
      <c r="M25" s="50"/>
      <c r="N25" s="50"/>
    </row>
    <row r="26" spans="1:14" ht="15.75" thickBot="1" x14ac:dyDescent="0.3">
      <c r="A26" s="9">
        <f>INDEX('Point Grid'!$C$8:$I$34,MATCH($A$1,'Point Grid'!$A$8:$A$34,0),MATCH(A25,'Point Grid'!$C$7:$I$7,0))</f>
        <v>0.5</v>
      </c>
      <c r="B26" s="240"/>
      <c r="C26" s="240"/>
      <c r="D26" s="240"/>
      <c r="E26" s="240"/>
      <c r="F26" s="240"/>
      <c r="G26" s="240"/>
      <c r="H26" s="240"/>
      <c r="I26" s="240"/>
      <c r="J26" s="101"/>
      <c r="K26" s="50"/>
      <c r="L26" s="50"/>
      <c r="M26" s="50"/>
      <c r="N26" s="50"/>
    </row>
    <row r="27" spans="1:14" ht="15.75" thickBot="1" x14ac:dyDescent="0.3">
      <c r="A27" s="116"/>
      <c r="B27" s="103"/>
      <c r="C27" s="120"/>
      <c r="D27" s="121"/>
      <c r="E27" s="122"/>
      <c r="F27" s="120"/>
      <c r="G27" s="121"/>
      <c r="H27" s="121"/>
      <c r="I27" s="121"/>
      <c r="J27" s="101"/>
      <c r="K27" s="50"/>
      <c r="L27" s="50"/>
      <c r="M27" s="50"/>
      <c r="N27" s="50"/>
    </row>
    <row r="28" spans="1:14" ht="15.75" thickBot="1" x14ac:dyDescent="0.3">
      <c r="A28" s="123"/>
      <c r="B28" s="124"/>
      <c r="C28" s="125"/>
      <c r="D28" s="125"/>
      <c r="E28" s="126"/>
      <c r="F28" s="125"/>
      <c r="G28" s="127"/>
      <c r="H28" s="127"/>
      <c r="I28" s="127"/>
      <c r="J28" s="128"/>
      <c r="K28" s="50"/>
      <c r="L28" s="50"/>
      <c r="M28" s="50"/>
      <c r="N28" s="50"/>
    </row>
    <row r="29" spans="1:14" x14ac:dyDescent="0.25">
      <c r="A29" s="129"/>
      <c r="B29" s="50"/>
      <c r="C29" s="50"/>
      <c r="D29" s="50"/>
      <c r="E29" s="50"/>
      <c r="F29" s="50"/>
      <c r="G29" s="50"/>
      <c r="H29" s="50"/>
      <c r="I29" s="50"/>
      <c r="J29" s="50"/>
      <c r="K29" s="50"/>
      <c r="L29" s="50"/>
      <c r="M29" s="50"/>
      <c r="N29" s="50"/>
    </row>
    <row r="30" spans="1:14" x14ac:dyDescent="0.25">
      <c r="A30" s="129"/>
      <c r="B30" s="50"/>
      <c r="C30" s="50"/>
      <c r="D30" s="50"/>
      <c r="E30" s="50"/>
      <c r="F30" s="50"/>
      <c r="G30" s="50"/>
      <c r="H30" s="50"/>
      <c r="I30" s="50"/>
      <c r="J30" s="50"/>
      <c r="K30" s="50"/>
      <c r="L30" s="50"/>
      <c r="M30" s="50"/>
      <c r="N30" s="50"/>
    </row>
    <row r="31" spans="1:14" x14ac:dyDescent="0.25">
      <c r="A31" s="129"/>
      <c r="B31" s="50"/>
      <c r="C31" s="50"/>
      <c r="D31" s="50"/>
      <c r="E31" s="50"/>
      <c r="F31" s="50"/>
      <c r="G31" s="50"/>
      <c r="H31" s="50"/>
      <c r="I31" s="50"/>
      <c r="J31" s="50"/>
      <c r="K31" s="50"/>
      <c r="L31" s="50"/>
      <c r="M31" s="50"/>
      <c r="N31" s="50"/>
    </row>
    <row r="32" spans="1:14" x14ac:dyDescent="0.25">
      <c r="A32" s="129"/>
      <c r="B32" s="50"/>
      <c r="C32" s="50"/>
      <c r="D32" s="50"/>
      <c r="E32" s="50"/>
      <c r="F32" s="50"/>
      <c r="G32" s="50"/>
      <c r="H32" s="50"/>
      <c r="I32" s="50"/>
      <c r="J32" s="50"/>
      <c r="K32" s="50"/>
      <c r="L32" s="50"/>
      <c r="M32" s="50"/>
      <c r="N32" s="50"/>
    </row>
    <row r="33" spans="1:14" x14ac:dyDescent="0.25">
      <c r="A33" s="129"/>
      <c r="B33" s="50"/>
      <c r="C33" s="50"/>
      <c r="D33" s="50"/>
      <c r="E33" s="50"/>
      <c r="F33" s="50"/>
      <c r="G33" s="50"/>
      <c r="H33" s="50"/>
      <c r="I33" s="50"/>
      <c r="J33" s="50"/>
      <c r="K33" s="50"/>
      <c r="L33" s="50"/>
      <c r="M33" s="50"/>
      <c r="N33" s="50"/>
    </row>
    <row r="34" spans="1:14" x14ac:dyDescent="0.25">
      <c r="A34" s="129"/>
      <c r="B34" s="50"/>
      <c r="C34" s="50"/>
      <c r="D34" s="50"/>
      <c r="E34" s="50"/>
      <c r="F34" s="50"/>
      <c r="G34" s="50"/>
      <c r="H34" s="50"/>
      <c r="I34" s="50"/>
      <c r="J34" s="50"/>
      <c r="K34" s="50"/>
      <c r="L34" s="50"/>
      <c r="M34" s="50"/>
      <c r="N34" s="50"/>
    </row>
    <row r="35" spans="1:14" x14ac:dyDescent="0.25">
      <c r="A35" s="129"/>
      <c r="B35" s="50"/>
      <c r="C35" s="50"/>
      <c r="D35" s="50"/>
      <c r="E35" s="50"/>
      <c r="F35" s="50"/>
      <c r="G35" s="50"/>
      <c r="H35" s="50"/>
      <c r="I35" s="50"/>
      <c r="J35" s="50"/>
      <c r="K35" s="50"/>
      <c r="L35" s="50"/>
      <c r="M35" s="50"/>
      <c r="N35" s="50"/>
    </row>
    <row r="36" spans="1:14" x14ac:dyDescent="0.25">
      <c r="A36" s="129"/>
      <c r="B36" s="50"/>
      <c r="C36" s="50"/>
      <c r="D36" s="50"/>
      <c r="E36" s="50"/>
      <c r="F36" s="50"/>
      <c r="G36" s="50"/>
      <c r="H36" s="50"/>
      <c r="I36" s="50"/>
      <c r="J36" s="50"/>
      <c r="K36" s="50"/>
      <c r="L36" s="50"/>
      <c r="M36" s="50"/>
      <c r="N36" s="50"/>
    </row>
    <row r="37" spans="1:14" x14ac:dyDescent="0.25">
      <c r="A37" s="129"/>
      <c r="B37" s="50"/>
      <c r="C37" s="50"/>
      <c r="D37" s="50"/>
      <c r="E37" s="50"/>
      <c r="F37" s="50"/>
      <c r="G37" s="50"/>
      <c r="H37" s="50"/>
      <c r="I37" s="50"/>
      <c r="J37" s="50"/>
      <c r="K37" s="50"/>
      <c r="L37" s="50"/>
      <c r="M37" s="50"/>
      <c r="N37" s="50"/>
    </row>
    <row r="38" spans="1:14" x14ac:dyDescent="0.25">
      <c r="A38" s="129"/>
      <c r="B38" s="50"/>
      <c r="C38" s="50"/>
      <c r="D38" s="50"/>
      <c r="E38" s="50"/>
      <c r="F38" s="50"/>
      <c r="G38" s="50"/>
      <c r="H38" s="50"/>
      <c r="I38" s="50"/>
      <c r="J38" s="50"/>
      <c r="K38" s="50"/>
      <c r="L38" s="50"/>
      <c r="M38" s="50"/>
      <c r="N38" s="50"/>
    </row>
    <row r="39" spans="1:14" x14ac:dyDescent="0.25">
      <c r="A39" s="129"/>
      <c r="B39" s="50"/>
      <c r="C39" s="50"/>
      <c r="D39" s="50"/>
      <c r="E39" s="50"/>
      <c r="F39" s="50"/>
      <c r="G39" s="50"/>
      <c r="H39" s="50"/>
      <c r="I39" s="50"/>
      <c r="J39" s="50"/>
      <c r="K39" s="50"/>
      <c r="L39" s="50"/>
      <c r="M39" s="50"/>
      <c r="N39" s="50"/>
    </row>
    <row r="40" spans="1:14" x14ac:dyDescent="0.25">
      <c r="A40" s="129"/>
      <c r="B40" s="50"/>
      <c r="C40" s="50"/>
      <c r="D40" s="50"/>
      <c r="E40" s="50"/>
      <c r="F40" s="50"/>
      <c r="G40" s="50"/>
      <c r="H40" s="50"/>
      <c r="I40" s="50"/>
      <c r="J40" s="50"/>
      <c r="K40" s="50"/>
      <c r="L40" s="50"/>
      <c r="M40" s="50"/>
      <c r="N40" s="50"/>
    </row>
    <row r="41" spans="1:14" x14ac:dyDescent="0.25">
      <c r="A41" s="129"/>
      <c r="B41" s="50"/>
      <c r="C41" s="50"/>
      <c r="D41" s="50"/>
      <c r="E41" s="50"/>
      <c r="F41" s="50"/>
      <c r="G41" s="50"/>
      <c r="H41" s="50"/>
      <c r="I41" s="50"/>
      <c r="J41" s="50"/>
      <c r="K41" s="50"/>
      <c r="L41" s="50"/>
      <c r="M41" s="50"/>
      <c r="N41" s="50"/>
    </row>
    <row r="42" spans="1:14" x14ac:dyDescent="0.25">
      <c r="A42" s="129"/>
      <c r="B42" s="50"/>
      <c r="C42" s="50"/>
      <c r="D42" s="50"/>
      <c r="E42" s="50"/>
      <c r="F42" s="50"/>
      <c r="G42" s="50"/>
      <c r="H42" s="50"/>
      <c r="I42" s="50"/>
      <c r="J42" s="50"/>
    </row>
    <row r="43" spans="1:14" x14ac:dyDescent="0.25">
      <c r="A43" s="129"/>
      <c r="B43" s="50"/>
      <c r="C43" s="50"/>
      <c r="D43" s="50"/>
      <c r="E43" s="50"/>
      <c r="F43" s="50"/>
      <c r="G43" s="50"/>
      <c r="H43" s="50"/>
      <c r="I43" s="50"/>
      <c r="J43" s="50"/>
    </row>
    <row r="44" spans="1:14" x14ac:dyDescent="0.25">
      <c r="A44" s="129"/>
      <c r="B44" s="50"/>
      <c r="C44" s="50"/>
      <c r="D44" s="50"/>
      <c r="E44" s="50"/>
      <c r="F44" s="50"/>
      <c r="G44" s="50"/>
      <c r="H44" s="50"/>
      <c r="I44" s="50"/>
      <c r="J44" s="50"/>
    </row>
    <row r="45" spans="1:14" x14ac:dyDescent="0.25">
      <c r="A45" s="129"/>
      <c r="B45" s="50"/>
      <c r="C45" s="50"/>
      <c r="D45" s="50"/>
      <c r="E45" s="50"/>
      <c r="F45" s="50"/>
      <c r="G45" s="50"/>
      <c r="H45" s="50"/>
      <c r="I45" s="50"/>
      <c r="J45" s="50"/>
    </row>
    <row r="46" spans="1:14" x14ac:dyDescent="0.25">
      <c r="A46" s="129"/>
      <c r="B46" s="50"/>
      <c r="C46" s="50"/>
      <c r="D46" s="50"/>
      <c r="E46" s="50"/>
      <c r="F46" s="50"/>
      <c r="G46" s="50"/>
      <c r="H46" s="50"/>
      <c r="I46" s="50"/>
      <c r="J46" s="50"/>
    </row>
    <row r="47" spans="1:14" x14ac:dyDescent="0.25">
      <c r="A47" s="129"/>
      <c r="B47" s="50"/>
      <c r="C47" s="50"/>
      <c r="D47" s="50"/>
      <c r="E47" s="50"/>
      <c r="F47" s="50"/>
      <c r="G47" s="50"/>
      <c r="H47" s="50"/>
      <c r="I47" s="50"/>
      <c r="J47" s="50"/>
    </row>
    <row r="48" spans="1:14" x14ac:dyDescent="0.25">
      <c r="A48" s="129"/>
      <c r="B48" s="50"/>
      <c r="C48" s="50"/>
      <c r="D48" s="50"/>
      <c r="E48" s="50"/>
      <c r="F48" s="50"/>
      <c r="G48" s="50"/>
      <c r="H48" s="50"/>
      <c r="I48" s="50"/>
      <c r="J48" s="50"/>
    </row>
    <row r="49" spans="1:10" x14ac:dyDescent="0.25">
      <c r="A49" s="129"/>
      <c r="B49" s="50"/>
      <c r="C49" s="50"/>
      <c r="D49" s="50"/>
      <c r="E49" s="50"/>
      <c r="F49" s="50"/>
      <c r="G49" s="50"/>
      <c r="H49" s="50"/>
      <c r="I49" s="50"/>
      <c r="J49" s="50"/>
    </row>
    <row r="50" spans="1:10" x14ac:dyDescent="0.25">
      <c r="A50" s="129"/>
      <c r="B50" s="50"/>
      <c r="C50" s="50"/>
      <c r="D50" s="50"/>
      <c r="E50" s="50"/>
      <c r="F50" s="50"/>
      <c r="G50" s="50"/>
      <c r="H50" s="50"/>
      <c r="I50" s="50"/>
      <c r="J50" s="50"/>
    </row>
    <row r="51" spans="1:10" x14ac:dyDescent="0.25">
      <c r="A51" s="129"/>
      <c r="B51" s="50"/>
      <c r="C51" s="50"/>
      <c r="D51" s="50"/>
      <c r="E51" s="50"/>
      <c r="F51" s="50"/>
      <c r="G51" s="50"/>
      <c r="H51" s="50"/>
      <c r="I51" s="50"/>
      <c r="J51" s="50"/>
    </row>
    <row r="52" spans="1:10" x14ac:dyDescent="0.25">
      <c r="A52" s="129"/>
      <c r="B52" s="50"/>
      <c r="C52" s="50"/>
      <c r="D52" s="50"/>
      <c r="E52" s="50"/>
      <c r="F52" s="50"/>
      <c r="G52" s="50"/>
      <c r="H52" s="50"/>
      <c r="I52" s="50"/>
      <c r="J52" s="50"/>
    </row>
    <row r="53" spans="1:10" x14ac:dyDescent="0.25">
      <c r="A53" s="129"/>
      <c r="B53" s="50"/>
      <c r="C53" s="50"/>
      <c r="D53" s="50"/>
      <c r="E53" s="50"/>
      <c r="F53" s="50"/>
      <c r="G53" s="50"/>
      <c r="H53" s="50"/>
      <c r="I53" s="50"/>
      <c r="J53" s="50"/>
    </row>
    <row r="54" spans="1:10" x14ac:dyDescent="0.25">
      <c r="A54" s="129"/>
      <c r="B54" s="50"/>
      <c r="C54" s="50"/>
      <c r="D54" s="50"/>
      <c r="E54" s="50"/>
      <c r="F54" s="50"/>
      <c r="G54" s="50"/>
      <c r="H54" s="50"/>
      <c r="I54" s="50"/>
      <c r="J54" s="50"/>
    </row>
    <row r="55" spans="1:10" x14ac:dyDescent="0.25">
      <c r="A55" s="129"/>
      <c r="B55" s="50"/>
      <c r="C55" s="50"/>
      <c r="D55" s="50"/>
      <c r="E55" s="50"/>
      <c r="F55" s="50"/>
      <c r="G55" s="50"/>
      <c r="H55" s="50"/>
      <c r="I55" s="50"/>
      <c r="J55" s="50"/>
    </row>
    <row r="56" spans="1:10" x14ac:dyDescent="0.25">
      <c r="A56" s="129"/>
      <c r="B56" s="50"/>
      <c r="C56" s="50"/>
      <c r="D56" s="50"/>
      <c r="E56" s="50"/>
      <c r="F56" s="50"/>
      <c r="G56" s="50"/>
      <c r="H56" s="50"/>
      <c r="I56" s="50"/>
      <c r="J56" s="50"/>
    </row>
    <row r="57" spans="1:10" x14ac:dyDescent="0.25">
      <c r="A57" s="129"/>
      <c r="B57" s="50"/>
      <c r="C57" s="50"/>
      <c r="D57" s="50"/>
      <c r="E57" s="50"/>
      <c r="F57" s="50"/>
      <c r="G57" s="50"/>
      <c r="H57" s="50"/>
      <c r="I57" s="50"/>
      <c r="J57" s="50"/>
    </row>
    <row r="58" spans="1:10" x14ac:dyDescent="0.25">
      <c r="A58" s="129"/>
      <c r="B58" s="50"/>
      <c r="C58" s="50"/>
      <c r="D58" s="50"/>
      <c r="E58" s="50"/>
      <c r="F58" s="50"/>
      <c r="G58" s="50"/>
      <c r="H58" s="50"/>
      <c r="I58" s="50"/>
      <c r="J58" s="50"/>
    </row>
    <row r="59" spans="1:10" x14ac:dyDescent="0.25">
      <c r="A59" s="129"/>
      <c r="B59" s="50"/>
      <c r="C59" s="50"/>
      <c r="D59" s="50"/>
      <c r="E59" s="50"/>
      <c r="F59" s="50"/>
      <c r="G59" s="50"/>
      <c r="H59" s="50"/>
      <c r="I59" s="50"/>
      <c r="J59" s="50"/>
    </row>
    <row r="60" spans="1:10" x14ac:dyDescent="0.25">
      <c r="A60" s="129"/>
      <c r="B60" s="50"/>
      <c r="C60" s="50"/>
      <c r="D60" s="50"/>
      <c r="E60" s="50"/>
      <c r="F60" s="50"/>
      <c r="G60" s="50"/>
      <c r="H60" s="50"/>
      <c r="I60" s="50"/>
      <c r="J60" s="50"/>
    </row>
  </sheetData>
  <mergeCells count="8">
    <mergeCell ref="B17:I18"/>
    <mergeCell ref="B21:I22"/>
    <mergeCell ref="B25:I26"/>
    <mergeCell ref="I1:J1"/>
    <mergeCell ref="D5:E5"/>
    <mergeCell ref="F5:G5"/>
    <mergeCell ref="H5:I5"/>
    <mergeCell ref="B13:I14"/>
  </mergeCells>
  <hyperlinks>
    <hyperlink ref="I1" location="'Point Grid'!A8" display="'Point Grid'!A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45"/>
  <sheetViews>
    <sheetView zoomScaleNormal="100" workbookViewId="0"/>
  </sheetViews>
  <sheetFormatPr defaultColWidth="9.140625" defaultRowHeight="15" x14ac:dyDescent="0.25"/>
  <cols>
    <col min="1" max="1" width="8.7109375" style="28" customWidth="1"/>
    <col min="2" max="2" width="12.28515625" style="28" customWidth="1"/>
    <col min="3" max="4" width="10.85546875" style="28" customWidth="1"/>
    <col min="5" max="5" width="9" style="28" customWidth="1"/>
    <col min="6" max="6" width="9.42578125" style="28" customWidth="1"/>
    <col min="7" max="7" width="13.28515625" style="28" customWidth="1"/>
    <col min="8" max="8" width="9.42578125" style="28" customWidth="1"/>
    <col min="9" max="9" width="13.42578125" style="28" customWidth="1"/>
    <col min="10" max="10" width="10.7109375" style="28" customWidth="1"/>
    <col min="11" max="16384" width="9.140625" style="28"/>
  </cols>
  <sheetData>
    <row r="1" spans="1:13" ht="15.95" customHeight="1" x14ac:dyDescent="0.25">
      <c r="A1" s="91">
        <v>17</v>
      </c>
      <c r="B1" s="92" t="s">
        <v>12</v>
      </c>
      <c r="C1" s="93"/>
      <c r="D1" s="93"/>
      <c r="E1" s="93"/>
      <c r="F1" s="93"/>
      <c r="G1" s="94"/>
      <c r="H1" s="236" t="s">
        <v>29</v>
      </c>
      <c r="I1" s="237"/>
    </row>
    <row r="2" spans="1:13" ht="15.95" customHeight="1" x14ac:dyDescent="0.25">
      <c r="A2" s="96"/>
      <c r="B2" s="97"/>
      <c r="C2" s="97"/>
      <c r="D2" s="97"/>
      <c r="E2" s="97"/>
      <c r="F2" s="97"/>
      <c r="G2" s="97"/>
      <c r="H2" s="97"/>
      <c r="I2" s="98"/>
    </row>
    <row r="3" spans="1:13" ht="15.95" customHeight="1" x14ac:dyDescent="0.25">
      <c r="A3" s="99" t="s">
        <v>13</v>
      </c>
      <c r="B3" s="100" t="s">
        <v>192</v>
      </c>
      <c r="C3" s="100"/>
      <c r="D3" s="100"/>
      <c r="E3" s="100"/>
      <c r="F3" s="100"/>
      <c r="G3" s="100"/>
      <c r="H3" s="100"/>
      <c r="I3" s="101"/>
      <c r="J3" s="50"/>
      <c r="K3" s="50"/>
      <c r="L3" s="50"/>
      <c r="M3" s="50"/>
    </row>
    <row r="4" spans="1:13" ht="15.95" customHeight="1" x14ac:dyDescent="0.25">
      <c r="A4" s="9">
        <f>INDEX('Point Grid'!B:B,MATCH($A$1,'Point Grid'!A:A,0))</f>
        <v>2</v>
      </c>
      <c r="B4" s="100"/>
      <c r="C4" s="100"/>
      <c r="D4" s="100"/>
      <c r="E4" s="100"/>
      <c r="F4" s="100"/>
      <c r="G4" s="100"/>
      <c r="H4" s="100"/>
      <c r="I4" s="101"/>
      <c r="J4" s="50"/>
      <c r="K4" s="50"/>
      <c r="L4" s="50"/>
      <c r="M4" s="50"/>
    </row>
    <row r="5" spans="1:13" ht="15.95" customHeight="1" x14ac:dyDescent="0.25">
      <c r="A5" s="102"/>
      <c r="B5" s="100" t="s">
        <v>200</v>
      </c>
      <c r="C5" s="104"/>
      <c r="D5" s="105"/>
      <c r="E5" s="105"/>
      <c r="F5" s="103"/>
      <c r="G5" s="103"/>
      <c r="H5" s="103"/>
      <c r="I5" s="101"/>
      <c r="J5" s="50"/>
      <c r="K5" s="50"/>
      <c r="L5" s="50"/>
      <c r="M5" s="50"/>
    </row>
    <row r="6" spans="1:13" ht="15.95" customHeight="1" x14ac:dyDescent="0.25">
      <c r="A6" s="102"/>
      <c r="B6" s="103" t="s">
        <v>201</v>
      </c>
      <c r="C6" s="106"/>
      <c r="D6" s="107"/>
      <c r="E6" s="105"/>
      <c r="F6" s="103"/>
      <c r="G6" s="103"/>
      <c r="H6" s="103"/>
      <c r="I6" s="101"/>
      <c r="J6" s="50"/>
      <c r="K6" s="50"/>
      <c r="L6" s="50"/>
      <c r="M6" s="50"/>
    </row>
    <row r="7" spans="1:13" ht="15.95" customHeight="1" x14ac:dyDescent="0.25">
      <c r="A7" s="102"/>
      <c r="B7" s="103"/>
      <c r="C7" s="106"/>
      <c r="D7" s="107"/>
      <c r="E7" s="105"/>
      <c r="F7" s="103"/>
      <c r="G7" s="103"/>
      <c r="H7" s="103"/>
      <c r="I7" s="101"/>
      <c r="J7" s="50"/>
      <c r="K7" s="50"/>
      <c r="L7" s="50"/>
      <c r="M7" s="50"/>
    </row>
    <row r="8" spans="1:13" ht="15.95" customHeight="1" x14ac:dyDescent="0.25">
      <c r="A8" s="102"/>
      <c r="B8" s="103" t="s">
        <v>191</v>
      </c>
      <c r="C8" s="106"/>
      <c r="D8" s="108"/>
      <c r="E8" s="105"/>
      <c r="F8" s="103"/>
      <c r="G8" s="103"/>
      <c r="H8" s="103"/>
      <c r="I8" s="101"/>
      <c r="J8" s="50"/>
      <c r="K8" s="50"/>
      <c r="L8" s="50"/>
      <c r="M8" s="50"/>
    </row>
    <row r="9" spans="1:13" ht="15.95" customHeight="1" x14ac:dyDescent="0.25">
      <c r="A9" s="102"/>
      <c r="B9" s="103"/>
      <c r="C9" s="107"/>
      <c r="D9" s="108"/>
      <c r="E9" s="105"/>
      <c r="F9" s="103"/>
      <c r="G9" s="103"/>
      <c r="H9" s="103"/>
      <c r="I9" s="101"/>
      <c r="J9" s="50"/>
      <c r="K9" s="50"/>
      <c r="L9" s="50"/>
      <c r="M9" s="50"/>
    </row>
    <row r="10" spans="1:13" ht="15.95" customHeight="1" x14ac:dyDescent="0.25">
      <c r="A10" s="110" t="s">
        <v>2</v>
      </c>
      <c r="B10" s="111"/>
      <c r="C10" s="112"/>
      <c r="D10" s="113"/>
      <c r="E10" s="114"/>
      <c r="F10" s="114"/>
      <c r="G10" s="114"/>
      <c r="H10" s="114"/>
      <c r="I10" s="101"/>
      <c r="J10" s="50"/>
      <c r="K10" s="50"/>
      <c r="L10" s="50"/>
      <c r="M10" s="50"/>
    </row>
    <row r="11" spans="1:13" ht="15.95" customHeight="1" thickBot="1" x14ac:dyDescent="0.3">
      <c r="A11" s="9">
        <f>INDEX('Point Grid'!$C$8:$I$34,MATCH($A$1,'Point Grid'!$A$8:$A$34,0),MATCH(A10,'Point Grid'!$C$7:$I$7,0))</f>
        <v>2</v>
      </c>
      <c r="B11" s="115"/>
      <c r="C11" s="112"/>
      <c r="D11" s="112"/>
      <c r="E11" s="112"/>
      <c r="F11" s="112"/>
      <c r="G11" s="112"/>
      <c r="H11" s="112"/>
      <c r="I11" s="101"/>
      <c r="J11" s="50"/>
      <c r="K11" s="50"/>
      <c r="L11" s="50"/>
      <c r="M11" s="50"/>
    </row>
    <row r="12" spans="1:13" ht="15.95" customHeight="1" thickBot="1" x14ac:dyDescent="0.3">
      <c r="A12" s="116"/>
      <c r="B12" s="103"/>
      <c r="C12" s="105"/>
      <c r="D12" s="105"/>
      <c r="E12" s="105"/>
      <c r="F12" s="105"/>
      <c r="G12" s="105"/>
      <c r="H12" s="105"/>
      <c r="I12" s="101"/>
      <c r="J12" s="50"/>
      <c r="K12" s="50"/>
      <c r="L12" s="50"/>
      <c r="M12" s="50"/>
    </row>
    <row r="13" spans="1:13" ht="15.75" thickBot="1" x14ac:dyDescent="0.3">
      <c r="A13" s="123"/>
      <c r="B13" s="124"/>
      <c r="C13" s="125"/>
      <c r="D13" s="125"/>
      <c r="E13" s="126"/>
      <c r="F13" s="125"/>
      <c r="G13" s="127"/>
      <c r="H13" s="127"/>
      <c r="I13" s="128"/>
      <c r="J13" s="50"/>
      <c r="K13" s="50"/>
      <c r="L13" s="50"/>
      <c r="M13" s="50"/>
    </row>
    <row r="14" spans="1:13" x14ac:dyDescent="0.25">
      <c r="A14" s="129"/>
      <c r="B14" s="50"/>
      <c r="C14" s="50"/>
      <c r="D14" s="50"/>
      <c r="E14" s="50"/>
      <c r="F14" s="50"/>
      <c r="G14" s="50"/>
      <c r="H14" s="50"/>
      <c r="I14" s="50"/>
      <c r="J14" s="50"/>
      <c r="K14" s="50"/>
      <c r="L14" s="50"/>
      <c r="M14" s="50"/>
    </row>
    <row r="15" spans="1:13" x14ac:dyDescent="0.25">
      <c r="A15" s="129"/>
      <c r="B15" s="50"/>
      <c r="C15" s="50"/>
      <c r="D15" s="50"/>
      <c r="E15" s="50"/>
      <c r="F15" s="50"/>
      <c r="G15" s="50"/>
      <c r="H15" s="50"/>
      <c r="I15" s="50"/>
      <c r="J15" s="50"/>
      <c r="K15" s="50"/>
      <c r="L15" s="50"/>
      <c r="M15" s="50"/>
    </row>
    <row r="16" spans="1:13" x14ac:dyDescent="0.25">
      <c r="A16" s="129"/>
      <c r="B16" s="50"/>
      <c r="C16" s="50"/>
      <c r="D16" s="50"/>
      <c r="E16" s="50"/>
      <c r="F16" s="50"/>
      <c r="G16" s="50"/>
      <c r="H16" s="50"/>
      <c r="I16" s="50"/>
      <c r="J16" s="50"/>
      <c r="K16" s="50"/>
      <c r="L16" s="50"/>
      <c r="M16" s="50"/>
    </row>
    <row r="17" spans="1:9" x14ac:dyDescent="0.25">
      <c r="A17" s="129"/>
      <c r="B17" s="50"/>
      <c r="C17" s="50"/>
      <c r="D17" s="50"/>
      <c r="E17" s="50"/>
      <c r="F17" s="50"/>
      <c r="G17" s="50"/>
      <c r="H17" s="50"/>
      <c r="I17" s="50"/>
    </row>
    <row r="18" spans="1:9" x14ac:dyDescent="0.25">
      <c r="A18" s="129"/>
      <c r="B18" s="50"/>
      <c r="C18" s="50"/>
      <c r="D18" s="50"/>
      <c r="E18" s="50"/>
      <c r="F18" s="50"/>
      <c r="G18" s="50"/>
      <c r="H18" s="50"/>
      <c r="I18" s="50"/>
    </row>
    <row r="19" spans="1:9" x14ac:dyDescent="0.25">
      <c r="A19" s="129"/>
      <c r="B19" s="50"/>
      <c r="C19" s="50"/>
      <c r="D19" s="50"/>
      <c r="E19" s="50"/>
      <c r="F19" s="50"/>
      <c r="G19" s="50"/>
      <c r="H19" s="50"/>
      <c r="I19" s="50"/>
    </row>
    <row r="20" spans="1:9" x14ac:dyDescent="0.25">
      <c r="A20" s="129"/>
      <c r="B20" s="50"/>
      <c r="C20" s="50"/>
      <c r="D20" s="50"/>
      <c r="E20" s="50"/>
      <c r="F20" s="50"/>
      <c r="G20" s="50"/>
      <c r="H20" s="50"/>
      <c r="I20" s="50"/>
    </row>
    <row r="21" spans="1:9" x14ac:dyDescent="0.25">
      <c r="A21" s="129"/>
      <c r="B21" s="50"/>
      <c r="C21" s="50"/>
      <c r="D21" s="50"/>
      <c r="E21" s="50"/>
      <c r="F21" s="50"/>
      <c r="G21" s="50"/>
      <c r="H21" s="50"/>
      <c r="I21" s="50"/>
    </row>
    <row r="22" spans="1:9" x14ac:dyDescent="0.25">
      <c r="A22" s="129"/>
      <c r="B22" s="50"/>
      <c r="C22" s="50"/>
      <c r="D22" s="50"/>
      <c r="E22" s="50"/>
      <c r="F22" s="50"/>
      <c r="G22" s="50"/>
      <c r="H22" s="50"/>
      <c r="I22" s="50"/>
    </row>
    <row r="23" spans="1:9" x14ac:dyDescent="0.25">
      <c r="A23" s="129"/>
      <c r="B23" s="50"/>
      <c r="C23" s="50"/>
      <c r="D23" s="50"/>
      <c r="E23" s="50"/>
      <c r="F23" s="50"/>
      <c r="G23" s="50"/>
      <c r="H23" s="50"/>
      <c r="I23" s="50"/>
    </row>
    <row r="24" spans="1:9" x14ac:dyDescent="0.25">
      <c r="A24" s="129"/>
      <c r="B24" s="50"/>
      <c r="C24" s="50"/>
      <c r="D24" s="50"/>
      <c r="E24" s="50"/>
      <c r="F24" s="50"/>
      <c r="G24" s="50"/>
      <c r="H24" s="50"/>
      <c r="I24" s="50"/>
    </row>
    <row r="25" spans="1:9" x14ac:dyDescent="0.25">
      <c r="A25" s="129"/>
      <c r="B25" s="50"/>
      <c r="C25" s="50"/>
      <c r="D25" s="50"/>
      <c r="E25" s="50"/>
      <c r="F25" s="50"/>
      <c r="G25" s="50"/>
      <c r="H25" s="50"/>
      <c r="I25" s="50"/>
    </row>
    <row r="26" spans="1:9" x14ac:dyDescent="0.25">
      <c r="A26" s="129"/>
      <c r="B26" s="50"/>
      <c r="C26" s="50"/>
      <c r="D26" s="50"/>
      <c r="E26" s="50"/>
      <c r="F26" s="50"/>
      <c r="G26" s="50"/>
      <c r="H26" s="50"/>
      <c r="I26" s="50"/>
    </row>
    <row r="27" spans="1:9" x14ac:dyDescent="0.25">
      <c r="A27" s="129"/>
      <c r="B27" s="50"/>
      <c r="C27" s="50"/>
      <c r="D27" s="50"/>
      <c r="E27" s="50"/>
      <c r="F27" s="50"/>
      <c r="G27" s="50"/>
      <c r="H27" s="50"/>
      <c r="I27" s="50"/>
    </row>
    <row r="28" spans="1:9" x14ac:dyDescent="0.25">
      <c r="A28" s="129"/>
      <c r="B28" s="50"/>
      <c r="C28" s="50"/>
      <c r="D28" s="50"/>
      <c r="E28" s="50"/>
      <c r="F28" s="50"/>
      <c r="G28" s="50"/>
      <c r="H28" s="50"/>
      <c r="I28" s="50"/>
    </row>
    <row r="29" spans="1:9" x14ac:dyDescent="0.25">
      <c r="A29" s="129"/>
      <c r="B29" s="50"/>
      <c r="C29" s="50"/>
      <c r="D29" s="50"/>
      <c r="E29" s="50"/>
      <c r="F29" s="50"/>
      <c r="G29" s="50"/>
      <c r="H29" s="50"/>
      <c r="I29" s="50"/>
    </row>
    <row r="30" spans="1:9" x14ac:dyDescent="0.25">
      <c r="A30" s="129"/>
      <c r="B30" s="50"/>
      <c r="C30" s="50"/>
      <c r="D30" s="50"/>
      <c r="E30" s="50"/>
      <c r="F30" s="50"/>
      <c r="G30" s="50"/>
      <c r="H30" s="50"/>
      <c r="I30" s="50"/>
    </row>
    <row r="31" spans="1:9" x14ac:dyDescent="0.25">
      <c r="A31" s="129"/>
      <c r="B31" s="50"/>
      <c r="C31" s="50"/>
      <c r="D31" s="50"/>
      <c r="E31" s="50"/>
      <c r="F31" s="50"/>
      <c r="G31" s="50"/>
      <c r="H31" s="50"/>
      <c r="I31" s="50"/>
    </row>
    <row r="32" spans="1:9" x14ac:dyDescent="0.25">
      <c r="A32" s="129"/>
      <c r="B32" s="50"/>
      <c r="C32" s="50"/>
      <c r="D32" s="50"/>
      <c r="E32" s="50"/>
      <c r="F32" s="50"/>
      <c r="G32" s="50"/>
      <c r="H32" s="50"/>
      <c r="I32" s="50"/>
    </row>
    <row r="33" spans="1:9" x14ac:dyDescent="0.25">
      <c r="A33" s="129"/>
      <c r="B33" s="50"/>
      <c r="C33" s="50"/>
      <c r="D33" s="50"/>
      <c r="E33" s="50"/>
      <c r="F33" s="50"/>
      <c r="G33" s="50"/>
      <c r="H33" s="50"/>
      <c r="I33" s="50"/>
    </row>
    <row r="34" spans="1:9" x14ac:dyDescent="0.25">
      <c r="A34" s="129"/>
      <c r="B34" s="50"/>
      <c r="C34" s="50"/>
      <c r="D34" s="50"/>
      <c r="E34" s="50"/>
      <c r="F34" s="50"/>
      <c r="G34" s="50"/>
      <c r="H34" s="50"/>
      <c r="I34" s="50"/>
    </row>
    <row r="35" spans="1:9" x14ac:dyDescent="0.25">
      <c r="A35" s="129"/>
      <c r="B35" s="50"/>
      <c r="C35" s="50"/>
      <c r="D35" s="50"/>
      <c r="E35" s="50"/>
      <c r="F35" s="50"/>
      <c r="G35" s="50"/>
      <c r="H35" s="50"/>
      <c r="I35" s="50"/>
    </row>
    <row r="36" spans="1:9" x14ac:dyDescent="0.25">
      <c r="A36" s="129"/>
      <c r="B36" s="50"/>
      <c r="C36" s="50"/>
      <c r="D36" s="50"/>
      <c r="E36" s="50"/>
      <c r="F36" s="50"/>
      <c r="G36" s="50"/>
      <c r="H36" s="50"/>
      <c r="I36" s="50"/>
    </row>
    <row r="37" spans="1:9" x14ac:dyDescent="0.25">
      <c r="A37" s="129"/>
      <c r="B37" s="50"/>
      <c r="C37" s="50"/>
      <c r="D37" s="50"/>
      <c r="E37" s="50"/>
      <c r="F37" s="50"/>
      <c r="G37" s="50"/>
      <c r="H37" s="50"/>
      <c r="I37" s="50"/>
    </row>
    <row r="38" spans="1:9" x14ac:dyDescent="0.25">
      <c r="A38" s="129"/>
      <c r="B38" s="50"/>
      <c r="C38" s="50"/>
      <c r="D38" s="50"/>
      <c r="E38" s="50"/>
      <c r="F38" s="50"/>
      <c r="G38" s="50"/>
      <c r="H38" s="50"/>
      <c r="I38" s="50"/>
    </row>
    <row r="39" spans="1:9" x14ac:dyDescent="0.25">
      <c r="A39" s="129"/>
      <c r="B39" s="50"/>
      <c r="C39" s="50"/>
      <c r="D39" s="50"/>
      <c r="E39" s="50"/>
      <c r="F39" s="50"/>
      <c r="G39" s="50"/>
      <c r="H39" s="50"/>
      <c r="I39" s="50"/>
    </row>
    <row r="40" spans="1:9" x14ac:dyDescent="0.25">
      <c r="A40" s="129"/>
      <c r="B40" s="50"/>
      <c r="C40" s="50"/>
      <c r="D40" s="50"/>
      <c r="E40" s="50"/>
      <c r="F40" s="50"/>
      <c r="G40" s="50"/>
      <c r="H40" s="50"/>
      <c r="I40" s="50"/>
    </row>
    <row r="41" spans="1:9" x14ac:dyDescent="0.25">
      <c r="A41" s="129"/>
      <c r="B41" s="50"/>
      <c r="C41" s="50"/>
      <c r="D41" s="50"/>
      <c r="E41" s="50"/>
      <c r="F41" s="50"/>
      <c r="G41" s="50"/>
      <c r="H41" s="50"/>
      <c r="I41" s="50"/>
    </row>
    <row r="42" spans="1:9" x14ac:dyDescent="0.25">
      <c r="A42" s="129"/>
      <c r="B42" s="50"/>
      <c r="C42" s="50"/>
      <c r="D42" s="50"/>
      <c r="E42" s="50"/>
      <c r="F42" s="50"/>
      <c r="G42" s="50"/>
      <c r="H42" s="50"/>
      <c r="I42" s="50"/>
    </row>
    <row r="43" spans="1:9" x14ac:dyDescent="0.25">
      <c r="A43" s="129"/>
      <c r="B43" s="50"/>
      <c r="C43" s="50"/>
      <c r="D43" s="50"/>
      <c r="E43" s="50"/>
      <c r="F43" s="50"/>
      <c r="G43" s="50"/>
      <c r="H43" s="50"/>
      <c r="I43" s="50"/>
    </row>
    <row r="44" spans="1:9" x14ac:dyDescent="0.25">
      <c r="A44" s="129"/>
      <c r="B44" s="50"/>
      <c r="C44" s="50"/>
      <c r="D44" s="50"/>
      <c r="E44" s="50"/>
      <c r="F44" s="50"/>
      <c r="G44" s="50"/>
      <c r="H44" s="50"/>
      <c r="I44" s="50"/>
    </row>
    <row r="45" spans="1:9" x14ac:dyDescent="0.25">
      <c r="A45" s="129"/>
      <c r="B45" s="50"/>
      <c r="C45" s="50"/>
      <c r="D45" s="50"/>
      <c r="E45" s="50"/>
      <c r="F45" s="50"/>
      <c r="G45" s="50"/>
      <c r="H45" s="50"/>
      <c r="I45" s="50"/>
    </row>
  </sheetData>
  <mergeCells count="1">
    <mergeCell ref="H1:I1"/>
  </mergeCells>
  <hyperlinks>
    <hyperlink ref="H1" location="'Point Grid'!A8" display="'Point Grid'!A8"/>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60"/>
  <sheetViews>
    <sheetView zoomScaleNormal="100" workbookViewId="0"/>
  </sheetViews>
  <sheetFormatPr defaultColWidth="9.140625" defaultRowHeight="15" x14ac:dyDescent="0.25"/>
  <cols>
    <col min="1" max="1" width="8.7109375" style="28" customWidth="1"/>
    <col min="2" max="2" width="10.85546875" style="28" customWidth="1"/>
    <col min="3" max="3" width="13.140625" style="28" bestFit="1" customWidth="1"/>
    <col min="4" max="4" width="10.42578125" style="28" customWidth="1"/>
    <col min="5" max="5" width="21.85546875" style="28" bestFit="1" customWidth="1"/>
    <col min="6" max="6" width="15" style="28" bestFit="1" customWidth="1"/>
    <col min="7" max="7" width="13.28515625" style="28" customWidth="1"/>
    <col min="8" max="9" width="9.42578125" style="28" customWidth="1"/>
    <col min="10" max="10" width="10.7109375" style="28" customWidth="1"/>
    <col min="11" max="16384" width="9.140625" style="28"/>
  </cols>
  <sheetData>
    <row r="1" spans="1:13" x14ac:dyDescent="0.25">
      <c r="A1" s="91">
        <v>18</v>
      </c>
      <c r="B1" s="92" t="s">
        <v>12</v>
      </c>
      <c r="C1" s="93"/>
      <c r="D1" s="93"/>
      <c r="E1" s="93"/>
      <c r="F1" s="93"/>
      <c r="G1" s="94"/>
      <c r="H1" s="236" t="s">
        <v>29</v>
      </c>
      <c r="I1" s="237"/>
    </row>
    <row r="2" spans="1:13" x14ac:dyDescent="0.25">
      <c r="A2" s="96"/>
      <c r="B2" s="97"/>
      <c r="C2" s="97"/>
      <c r="D2" s="97"/>
      <c r="E2" s="97"/>
      <c r="F2" s="97"/>
      <c r="G2" s="97"/>
      <c r="H2" s="97"/>
      <c r="I2" s="98"/>
    </row>
    <row r="3" spans="1:13" x14ac:dyDescent="0.25">
      <c r="A3" s="99" t="s">
        <v>13</v>
      </c>
      <c r="B3" s="100" t="s">
        <v>202</v>
      </c>
      <c r="C3" s="100"/>
      <c r="D3" s="100"/>
      <c r="E3" s="100"/>
      <c r="F3" s="100"/>
      <c r="G3" s="100"/>
      <c r="H3" s="100"/>
      <c r="I3" s="101"/>
      <c r="J3" s="50"/>
      <c r="K3" s="50"/>
      <c r="L3" s="50"/>
      <c r="M3" s="50"/>
    </row>
    <row r="4" spans="1:13" x14ac:dyDescent="0.25">
      <c r="A4" s="9">
        <f>INDEX('Point Grid'!B:B,MATCH($A$1,'Point Grid'!A:A,0))</f>
        <v>2.75</v>
      </c>
      <c r="B4" s="100"/>
      <c r="C4" s="100"/>
      <c r="D4" s="100"/>
      <c r="E4" s="100"/>
      <c r="F4" s="100"/>
      <c r="G4" s="100"/>
      <c r="H4" s="100"/>
      <c r="I4" s="101"/>
      <c r="J4" s="50"/>
      <c r="K4" s="50"/>
      <c r="L4" s="50"/>
      <c r="M4" s="50"/>
    </row>
    <row r="5" spans="1:13" ht="32.1" customHeight="1" x14ac:dyDescent="0.25">
      <c r="A5" s="102"/>
      <c r="B5" s="183" t="s">
        <v>57</v>
      </c>
      <c r="C5" s="184" t="s">
        <v>203</v>
      </c>
      <c r="D5" s="183" t="s">
        <v>204</v>
      </c>
      <c r="E5" s="183" t="s">
        <v>205</v>
      </c>
      <c r="F5" s="183" t="s">
        <v>206</v>
      </c>
      <c r="G5" s="158"/>
      <c r="H5" s="103"/>
      <c r="I5" s="101"/>
      <c r="J5" s="50"/>
      <c r="K5" s="50"/>
      <c r="L5" s="50"/>
      <c r="M5" s="50"/>
    </row>
    <row r="6" spans="1:13" x14ac:dyDescent="0.25">
      <c r="A6" s="102"/>
      <c r="B6" s="105">
        <v>2012</v>
      </c>
      <c r="C6" s="156">
        <v>2000</v>
      </c>
      <c r="D6" s="156">
        <v>1450</v>
      </c>
      <c r="E6" s="156">
        <v>0</v>
      </c>
      <c r="F6" s="156">
        <v>0</v>
      </c>
      <c r="G6" s="103"/>
      <c r="H6" s="103"/>
      <c r="I6" s="101"/>
      <c r="J6" s="50"/>
      <c r="K6" s="50"/>
      <c r="L6" s="50"/>
      <c r="M6" s="50"/>
    </row>
    <row r="7" spans="1:13" x14ac:dyDescent="0.25">
      <c r="A7" s="102"/>
      <c r="B7" s="105">
        <v>2013</v>
      </c>
      <c r="C7" s="156">
        <v>2000</v>
      </c>
      <c r="D7" s="156">
        <v>1000</v>
      </c>
      <c r="E7" s="156">
        <v>102</v>
      </c>
      <c r="F7" s="156">
        <v>100</v>
      </c>
      <c r="G7" s="103"/>
      <c r="H7" s="103"/>
      <c r="I7" s="101"/>
      <c r="J7" s="50"/>
      <c r="K7" s="50"/>
      <c r="L7" s="50"/>
      <c r="M7" s="50"/>
    </row>
    <row r="8" spans="1:13" x14ac:dyDescent="0.25">
      <c r="A8" s="102"/>
      <c r="B8" s="105">
        <v>2014</v>
      </c>
      <c r="C8" s="156">
        <v>2000</v>
      </c>
      <c r="D8" s="156">
        <v>700</v>
      </c>
      <c r="E8" s="156">
        <v>373</v>
      </c>
      <c r="F8" s="156">
        <v>350</v>
      </c>
      <c r="G8" s="103"/>
      <c r="H8" s="103"/>
      <c r="I8" s="101"/>
      <c r="J8" s="50"/>
      <c r="K8" s="50"/>
      <c r="L8" s="50"/>
      <c r="M8" s="50"/>
    </row>
    <row r="9" spans="1:13" x14ac:dyDescent="0.25">
      <c r="A9" s="102"/>
      <c r="B9" s="105">
        <v>2015</v>
      </c>
      <c r="C9" s="156">
        <v>2000</v>
      </c>
      <c r="D9" s="156">
        <v>400</v>
      </c>
      <c r="E9" s="156">
        <v>622</v>
      </c>
      <c r="F9" s="156">
        <v>500</v>
      </c>
      <c r="G9" s="103"/>
      <c r="H9" s="103"/>
      <c r="I9" s="101"/>
      <c r="J9" s="50"/>
      <c r="K9" s="50"/>
      <c r="L9" s="50"/>
      <c r="M9" s="50"/>
    </row>
    <row r="10" spans="1:13" x14ac:dyDescent="0.25">
      <c r="A10" s="102"/>
      <c r="B10" s="103"/>
      <c r="C10" s="106"/>
      <c r="D10" s="108"/>
      <c r="E10" s="105"/>
      <c r="F10" s="103"/>
      <c r="G10" s="103"/>
      <c r="H10" s="103"/>
      <c r="I10" s="101"/>
      <c r="J10" s="50"/>
      <c r="K10" s="50"/>
      <c r="L10" s="50"/>
      <c r="M10" s="50"/>
    </row>
    <row r="11" spans="1:13" x14ac:dyDescent="0.25">
      <c r="A11" s="102"/>
      <c r="B11" s="103" t="s">
        <v>207</v>
      </c>
      <c r="C11" s="106"/>
      <c r="D11" s="108"/>
      <c r="E11" s="105"/>
      <c r="F11" s="103"/>
      <c r="G11" s="103"/>
      <c r="H11" s="103"/>
      <c r="I11" s="101"/>
      <c r="J11" s="50"/>
      <c r="K11" s="50"/>
      <c r="L11" s="50"/>
      <c r="M11" s="50"/>
    </row>
    <row r="12" spans="1:13" x14ac:dyDescent="0.25">
      <c r="A12" s="102"/>
      <c r="B12" s="103"/>
      <c r="C12" s="105"/>
      <c r="D12" s="105"/>
      <c r="E12" s="105"/>
      <c r="F12" s="103"/>
      <c r="G12" s="103"/>
      <c r="H12" s="103"/>
      <c r="I12" s="101"/>
      <c r="J12" s="50"/>
      <c r="K12" s="50"/>
      <c r="L12" s="50"/>
      <c r="M12" s="50"/>
    </row>
    <row r="13" spans="1:13" x14ac:dyDescent="0.25">
      <c r="A13" s="110" t="s">
        <v>2</v>
      </c>
      <c r="B13" s="240" t="s">
        <v>208</v>
      </c>
      <c r="C13" s="240"/>
      <c r="D13" s="240"/>
      <c r="E13" s="240"/>
      <c r="F13" s="240"/>
      <c r="G13" s="240"/>
      <c r="H13" s="240"/>
      <c r="I13" s="101"/>
      <c r="J13" s="50"/>
      <c r="K13" s="50"/>
      <c r="L13" s="50"/>
      <c r="M13" s="50"/>
    </row>
    <row r="14" spans="1:13" ht="15.75" thickBot="1" x14ac:dyDescent="0.3">
      <c r="A14" s="9">
        <f>INDEX('Point Grid'!$C$8:$I$34,MATCH($A$1,'Point Grid'!$A$8:$A$34,0),MATCH(A13,'Point Grid'!$C$7:$I$7,0))</f>
        <v>0.75</v>
      </c>
      <c r="B14" s="240"/>
      <c r="C14" s="240"/>
      <c r="D14" s="240"/>
      <c r="E14" s="240"/>
      <c r="F14" s="240"/>
      <c r="G14" s="240"/>
      <c r="H14" s="240"/>
      <c r="I14" s="101"/>
      <c r="J14" s="50"/>
      <c r="K14" s="50"/>
      <c r="L14" s="50"/>
      <c r="M14" s="50"/>
    </row>
    <row r="15" spans="1:13" ht="15.75" thickBot="1" x14ac:dyDescent="0.3">
      <c r="A15" s="116"/>
      <c r="B15" s="103"/>
      <c r="C15" s="105"/>
      <c r="D15" s="105"/>
      <c r="E15" s="105"/>
      <c r="F15" s="105"/>
      <c r="G15" s="105"/>
      <c r="H15" s="105"/>
      <c r="I15" s="101"/>
      <c r="J15" s="50"/>
      <c r="K15" s="50"/>
      <c r="L15" s="50"/>
      <c r="M15" s="50"/>
    </row>
    <row r="16" spans="1:13" x14ac:dyDescent="0.25">
      <c r="A16" s="102"/>
      <c r="B16" s="115"/>
      <c r="C16" s="117"/>
      <c r="D16" s="117"/>
      <c r="E16" s="117"/>
      <c r="F16" s="118"/>
      <c r="G16" s="119"/>
      <c r="H16" s="105"/>
      <c r="I16" s="101"/>
      <c r="J16" s="50"/>
      <c r="K16" s="50"/>
      <c r="L16" s="50"/>
      <c r="M16" s="50"/>
    </row>
    <row r="17" spans="1:13" x14ac:dyDescent="0.25">
      <c r="A17" s="110" t="s">
        <v>3</v>
      </c>
      <c r="B17" s="240" t="s">
        <v>209</v>
      </c>
      <c r="C17" s="240"/>
      <c r="D17" s="240"/>
      <c r="E17" s="240"/>
      <c r="F17" s="240"/>
      <c r="G17" s="240"/>
      <c r="H17" s="240"/>
      <c r="I17" s="101"/>
      <c r="J17" s="50"/>
      <c r="K17" s="50"/>
      <c r="L17" s="50"/>
      <c r="M17" s="50"/>
    </row>
    <row r="18" spans="1:13" ht="15.75" thickBot="1" x14ac:dyDescent="0.3">
      <c r="A18" s="9">
        <f>INDEX('Point Grid'!$C$8:$I$34,MATCH($A$1,'Point Grid'!$A$8:$A$34,0),MATCH(A17,'Point Grid'!$C$7:$I$7,0))</f>
        <v>0.5</v>
      </c>
      <c r="B18" s="240"/>
      <c r="C18" s="240"/>
      <c r="D18" s="240"/>
      <c r="E18" s="240"/>
      <c r="F18" s="240"/>
      <c r="G18" s="240"/>
      <c r="H18" s="240"/>
      <c r="I18" s="101"/>
      <c r="J18" s="50"/>
      <c r="K18" s="50"/>
      <c r="L18" s="50"/>
      <c r="M18" s="50"/>
    </row>
    <row r="19" spans="1:13" ht="15.75" thickBot="1" x14ac:dyDescent="0.3">
      <c r="A19" s="116"/>
      <c r="B19" s="103"/>
      <c r="C19" s="120"/>
      <c r="D19" s="121"/>
      <c r="E19" s="122"/>
      <c r="F19" s="120"/>
      <c r="G19" s="107"/>
      <c r="H19" s="107"/>
      <c r="I19" s="101"/>
      <c r="J19" s="50"/>
      <c r="K19" s="50"/>
      <c r="L19" s="50"/>
      <c r="M19" s="50"/>
    </row>
    <row r="20" spans="1:13" x14ac:dyDescent="0.25">
      <c r="A20" s="102"/>
      <c r="B20" s="103"/>
      <c r="C20" s="120"/>
      <c r="D20" s="121"/>
      <c r="E20" s="122"/>
      <c r="F20" s="120"/>
      <c r="G20" s="107"/>
      <c r="H20" s="107"/>
      <c r="I20" s="101"/>
      <c r="J20" s="50"/>
      <c r="K20" s="50"/>
      <c r="L20" s="50"/>
      <c r="M20" s="50"/>
    </row>
    <row r="21" spans="1:13" ht="15" customHeight="1" x14ac:dyDescent="0.25">
      <c r="A21" s="110" t="s">
        <v>4</v>
      </c>
      <c r="B21" s="240" t="s">
        <v>210</v>
      </c>
      <c r="C21" s="240"/>
      <c r="D21" s="240"/>
      <c r="E21" s="240"/>
      <c r="F21" s="240"/>
      <c r="G21" s="240"/>
      <c r="H21" s="240"/>
      <c r="I21" s="101"/>
      <c r="J21" s="50"/>
      <c r="K21" s="50"/>
      <c r="L21" s="50"/>
      <c r="M21" s="50"/>
    </row>
    <row r="22" spans="1:13" ht="15.75" thickBot="1" x14ac:dyDescent="0.3">
      <c r="A22" s="9">
        <f>INDEX('Point Grid'!$C$8:$I$34,MATCH($A$1,'Point Grid'!$A$8:$A$34,0),MATCH(A21,'Point Grid'!$C$7:$I$7,0))</f>
        <v>1.5</v>
      </c>
      <c r="B22" s="240"/>
      <c r="C22" s="240"/>
      <c r="D22" s="240"/>
      <c r="E22" s="240"/>
      <c r="F22" s="240"/>
      <c r="G22" s="240"/>
      <c r="H22" s="240"/>
      <c r="I22" s="101"/>
      <c r="J22" s="50"/>
      <c r="K22" s="50"/>
      <c r="L22" s="50"/>
      <c r="M22" s="50"/>
    </row>
    <row r="23" spans="1:13" ht="15.75" thickBot="1" x14ac:dyDescent="0.3">
      <c r="A23" s="116"/>
      <c r="B23" s="240"/>
      <c r="C23" s="240"/>
      <c r="D23" s="240"/>
      <c r="E23" s="240"/>
      <c r="F23" s="240"/>
      <c r="G23" s="240"/>
      <c r="H23" s="240"/>
      <c r="I23" s="101"/>
      <c r="J23" s="50"/>
      <c r="K23" s="50"/>
      <c r="L23" s="50"/>
      <c r="M23" s="50"/>
    </row>
    <row r="24" spans="1:13" x14ac:dyDescent="0.25">
      <c r="A24" s="102"/>
      <c r="B24" s="103"/>
      <c r="C24" s="120"/>
      <c r="D24" s="121"/>
      <c r="E24" s="122"/>
      <c r="F24" s="120"/>
      <c r="G24" s="107"/>
      <c r="H24" s="107"/>
      <c r="I24" s="101"/>
      <c r="J24" s="50"/>
      <c r="K24" s="50"/>
      <c r="L24" s="50"/>
      <c r="M24" s="50"/>
    </row>
    <row r="25" spans="1:13" x14ac:dyDescent="0.25">
      <c r="A25" s="103"/>
      <c r="B25" s="103" t="s">
        <v>211</v>
      </c>
      <c r="C25" s="120"/>
      <c r="D25" s="121"/>
      <c r="E25" s="122"/>
      <c r="F25" s="120"/>
      <c r="G25" s="107"/>
      <c r="H25" s="107"/>
      <c r="I25" s="101"/>
      <c r="J25" s="50"/>
      <c r="K25" s="50"/>
      <c r="L25" s="50"/>
      <c r="M25" s="50"/>
    </row>
    <row r="26" spans="1:13" x14ac:dyDescent="0.25">
      <c r="A26" s="103"/>
      <c r="B26" s="103" t="s">
        <v>212</v>
      </c>
      <c r="C26" s="120"/>
      <c r="D26" s="121"/>
      <c r="E26" s="122"/>
      <c r="F26" s="120"/>
      <c r="G26" s="107"/>
      <c r="H26" s="107"/>
      <c r="I26" s="101"/>
      <c r="J26" s="50"/>
      <c r="K26" s="50"/>
      <c r="L26" s="50"/>
      <c r="M26" s="50"/>
    </row>
    <row r="27" spans="1:13" x14ac:dyDescent="0.25">
      <c r="A27" s="103"/>
      <c r="B27" s="103" t="s">
        <v>213</v>
      </c>
      <c r="C27" s="120"/>
      <c r="D27" s="121"/>
      <c r="E27" s="122"/>
      <c r="F27" s="120"/>
      <c r="G27" s="121"/>
      <c r="H27" s="121"/>
      <c r="I27" s="101"/>
      <c r="J27" s="50"/>
      <c r="K27" s="50"/>
      <c r="L27" s="50"/>
      <c r="M27" s="50"/>
    </row>
    <row r="28" spans="1:13" ht="15.75" thickBot="1" x14ac:dyDescent="0.3">
      <c r="A28" s="123"/>
      <c r="B28" s="124"/>
      <c r="C28" s="125"/>
      <c r="D28" s="125"/>
      <c r="E28" s="126"/>
      <c r="F28" s="125"/>
      <c r="G28" s="127"/>
      <c r="H28" s="127"/>
      <c r="I28" s="128"/>
      <c r="J28" s="50"/>
      <c r="K28" s="50"/>
      <c r="L28" s="50"/>
      <c r="M28" s="50"/>
    </row>
    <row r="29" spans="1:13" x14ac:dyDescent="0.25">
      <c r="A29" s="129"/>
      <c r="B29" s="50"/>
      <c r="C29" s="50"/>
      <c r="D29" s="50"/>
      <c r="E29" s="50"/>
      <c r="F29" s="50"/>
      <c r="G29" s="50"/>
      <c r="H29" s="50"/>
      <c r="I29" s="50"/>
      <c r="J29" s="50"/>
      <c r="K29" s="50"/>
      <c r="L29" s="50"/>
      <c r="M29" s="50"/>
    </row>
    <row r="30" spans="1:13" x14ac:dyDescent="0.25">
      <c r="A30" s="129"/>
      <c r="B30" s="50"/>
      <c r="C30" s="50"/>
      <c r="D30" s="50"/>
      <c r="E30" s="50"/>
      <c r="F30" s="50"/>
      <c r="G30" s="50"/>
      <c r="H30" s="50"/>
      <c r="I30" s="50"/>
      <c r="J30" s="50"/>
      <c r="K30" s="50"/>
      <c r="L30" s="50"/>
      <c r="M30" s="50"/>
    </row>
    <row r="31" spans="1:13" x14ac:dyDescent="0.25">
      <c r="A31" s="129"/>
      <c r="B31" s="50"/>
      <c r="C31" s="50"/>
      <c r="D31" s="50"/>
      <c r="E31" s="50"/>
      <c r="F31" s="50"/>
      <c r="G31" s="50"/>
      <c r="H31" s="50"/>
      <c r="I31" s="50"/>
      <c r="J31" s="50"/>
      <c r="K31" s="50"/>
      <c r="L31" s="50"/>
      <c r="M31" s="50"/>
    </row>
    <row r="32" spans="1:13" x14ac:dyDescent="0.25">
      <c r="A32" s="129"/>
      <c r="B32" s="50"/>
      <c r="C32" s="50"/>
      <c r="D32" s="50"/>
      <c r="E32" s="50"/>
      <c r="F32" s="50"/>
      <c r="G32" s="50"/>
      <c r="H32" s="50"/>
      <c r="I32" s="50"/>
      <c r="J32" s="50"/>
      <c r="K32" s="50"/>
      <c r="L32" s="50"/>
      <c r="M32" s="50"/>
    </row>
    <row r="33" spans="1:13" x14ac:dyDescent="0.25">
      <c r="A33" s="129"/>
      <c r="B33" s="50"/>
      <c r="C33" s="50"/>
      <c r="D33" s="50"/>
      <c r="E33" s="50"/>
      <c r="F33" s="50"/>
      <c r="G33" s="50"/>
      <c r="H33" s="50"/>
      <c r="I33" s="50"/>
      <c r="J33" s="50"/>
      <c r="K33" s="50"/>
      <c r="L33" s="50"/>
      <c r="M33" s="50"/>
    </row>
    <row r="34" spans="1:13" x14ac:dyDescent="0.25">
      <c r="A34" s="129"/>
      <c r="B34" s="50"/>
      <c r="C34" s="50"/>
      <c r="D34" s="50"/>
      <c r="E34" s="50"/>
      <c r="F34" s="50"/>
      <c r="G34" s="50"/>
      <c r="H34" s="50"/>
      <c r="I34" s="50"/>
      <c r="J34" s="50"/>
      <c r="K34" s="50"/>
      <c r="L34" s="50"/>
      <c r="M34" s="50"/>
    </row>
    <row r="35" spans="1:13" x14ac:dyDescent="0.25">
      <c r="A35" s="129"/>
      <c r="B35" s="50"/>
      <c r="C35" s="50"/>
      <c r="D35" s="50"/>
      <c r="E35" s="50"/>
      <c r="F35" s="50"/>
      <c r="G35" s="50"/>
      <c r="H35" s="50"/>
      <c r="I35" s="50"/>
      <c r="J35" s="50"/>
      <c r="K35" s="50"/>
      <c r="L35" s="50"/>
      <c r="M35" s="50"/>
    </row>
    <row r="36" spans="1:13" x14ac:dyDescent="0.25">
      <c r="A36" s="129"/>
      <c r="B36" s="50"/>
      <c r="C36" s="50"/>
      <c r="D36" s="50"/>
      <c r="E36" s="50"/>
      <c r="F36" s="50"/>
      <c r="G36" s="50"/>
      <c r="H36" s="50"/>
      <c r="I36" s="50"/>
      <c r="J36" s="50"/>
      <c r="K36" s="50"/>
      <c r="L36" s="50"/>
      <c r="M36" s="50"/>
    </row>
    <row r="37" spans="1:13" x14ac:dyDescent="0.25">
      <c r="A37" s="129"/>
      <c r="B37" s="50"/>
      <c r="C37" s="50"/>
      <c r="D37" s="50"/>
      <c r="E37" s="50"/>
      <c r="F37" s="50"/>
      <c r="G37" s="50"/>
      <c r="H37" s="50"/>
      <c r="I37" s="50"/>
      <c r="J37" s="50"/>
      <c r="K37" s="50"/>
      <c r="L37" s="50"/>
      <c r="M37" s="50"/>
    </row>
    <row r="38" spans="1:13" x14ac:dyDescent="0.25">
      <c r="A38" s="129"/>
      <c r="B38" s="50"/>
      <c r="C38" s="50"/>
      <c r="D38" s="50"/>
      <c r="E38" s="50"/>
      <c r="F38" s="50"/>
      <c r="G38" s="50"/>
      <c r="H38" s="50"/>
      <c r="I38" s="50"/>
      <c r="J38" s="50"/>
      <c r="K38" s="50"/>
      <c r="L38" s="50"/>
      <c r="M38" s="50"/>
    </row>
    <row r="39" spans="1:13" x14ac:dyDescent="0.25">
      <c r="A39" s="129"/>
      <c r="B39" s="50"/>
      <c r="C39" s="50"/>
      <c r="D39" s="50"/>
      <c r="E39" s="50"/>
      <c r="F39" s="50"/>
      <c r="G39" s="50"/>
      <c r="H39" s="50"/>
      <c r="I39" s="50"/>
      <c r="J39" s="50"/>
      <c r="K39" s="50"/>
      <c r="L39" s="50"/>
      <c r="M39" s="50"/>
    </row>
    <row r="40" spans="1:13" x14ac:dyDescent="0.25">
      <c r="A40" s="129"/>
      <c r="B40" s="50"/>
      <c r="C40" s="50"/>
      <c r="D40" s="50"/>
      <c r="E40" s="50"/>
      <c r="F40" s="50"/>
      <c r="G40" s="50"/>
      <c r="H40" s="50"/>
      <c r="I40" s="50"/>
      <c r="J40" s="50"/>
      <c r="K40" s="50"/>
      <c r="L40" s="50"/>
      <c r="M40" s="50"/>
    </row>
    <row r="41" spans="1:13" x14ac:dyDescent="0.25">
      <c r="A41" s="129"/>
      <c r="B41" s="50"/>
      <c r="C41" s="50"/>
      <c r="D41" s="50"/>
      <c r="E41" s="50"/>
      <c r="F41" s="50"/>
      <c r="G41" s="50"/>
      <c r="H41" s="50"/>
      <c r="I41" s="50"/>
      <c r="J41" s="50"/>
      <c r="K41" s="50"/>
      <c r="L41" s="50"/>
      <c r="M41" s="50"/>
    </row>
    <row r="42" spans="1:13" x14ac:dyDescent="0.25">
      <c r="A42" s="129"/>
      <c r="B42" s="50"/>
      <c r="C42" s="50"/>
      <c r="D42" s="50"/>
      <c r="E42" s="50"/>
      <c r="F42" s="50"/>
      <c r="G42" s="50"/>
      <c r="H42" s="50"/>
      <c r="I42" s="50"/>
      <c r="J42" s="50"/>
      <c r="K42" s="50"/>
      <c r="L42" s="50"/>
      <c r="M42" s="50"/>
    </row>
    <row r="43" spans="1:13" x14ac:dyDescent="0.25">
      <c r="A43" s="129"/>
      <c r="B43" s="50"/>
      <c r="C43" s="50"/>
      <c r="D43" s="50"/>
      <c r="E43" s="50"/>
      <c r="F43" s="50"/>
      <c r="G43" s="50"/>
      <c r="H43" s="50"/>
      <c r="I43" s="50"/>
      <c r="J43" s="50"/>
      <c r="K43" s="50"/>
      <c r="L43" s="50"/>
      <c r="M43" s="50"/>
    </row>
    <row r="44" spans="1:13" x14ac:dyDescent="0.25">
      <c r="A44" s="129"/>
      <c r="B44" s="50"/>
      <c r="C44" s="50"/>
      <c r="D44" s="50"/>
      <c r="E44" s="50"/>
      <c r="F44" s="50"/>
      <c r="G44" s="50"/>
      <c r="H44" s="50"/>
      <c r="I44" s="50"/>
      <c r="J44" s="50"/>
      <c r="K44" s="50"/>
      <c r="L44" s="50"/>
      <c r="M44" s="50"/>
    </row>
    <row r="45" spans="1:13" x14ac:dyDescent="0.25">
      <c r="A45" s="129"/>
      <c r="B45" s="50"/>
      <c r="C45" s="50"/>
      <c r="D45" s="50"/>
      <c r="E45" s="50"/>
      <c r="F45" s="50"/>
      <c r="G45" s="50"/>
      <c r="H45" s="50"/>
      <c r="I45" s="50"/>
      <c r="J45" s="50"/>
      <c r="K45" s="50"/>
      <c r="L45" s="50"/>
      <c r="M45" s="50"/>
    </row>
    <row r="46" spans="1:13" x14ac:dyDescent="0.25">
      <c r="A46" s="129"/>
      <c r="B46" s="50"/>
      <c r="C46" s="50"/>
      <c r="D46" s="50"/>
      <c r="E46" s="50"/>
      <c r="F46" s="50"/>
      <c r="G46" s="50"/>
      <c r="H46" s="50"/>
      <c r="I46" s="50"/>
      <c r="J46" s="50"/>
      <c r="K46" s="50"/>
      <c r="L46" s="50"/>
      <c r="M46" s="50"/>
    </row>
    <row r="47" spans="1:13" x14ac:dyDescent="0.25">
      <c r="A47" s="129"/>
      <c r="B47" s="50"/>
      <c r="C47" s="50"/>
      <c r="D47" s="50"/>
      <c r="E47" s="50"/>
      <c r="F47" s="50"/>
      <c r="G47" s="50"/>
      <c r="H47" s="50"/>
      <c r="I47" s="50"/>
      <c r="J47" s="50"/>
      <c r="K47" s="50"/>
      <c r="L47" s="50"/>
      <c r="M47" s="50"/>
    </row>
    <row r="48" spans="1:13" x14ac:dyDescent="0.25">
      <c r="A48" s="129"/>
      <c r="B48" s="50"/>
      <c r="C48" s="50"/>
      <c r="D48" s="50"/>
      <c r="E48" s="50"/>
      <c r="F48" s="50"/>
      <c r="G48" s="50"/>
      <c r="H48" s="50"/>
      <c r="I48" s="50"/>
      <c r="J48" s="50"/>
      <c r="K48" s="50"/>
      <c r="L48" s="50"/>
      <c r="M48" s="50"/>
    </row>
    <row r="49" spans="1:9" x14ac:dyDescent="0.25">
      <c r="A49" s="129"/>
      <c r="B49" s="50"/>
      <c r="C49" s="50"/>
      <c r="D49" s="50"/>
      <c r="E49" s="50"/>
      <c r="F49" s="50"/>
      <c r="G49" s="50"/>
      <c r="H49" s="50"/>
      <c r="I49" s="50"/>
    </row>
    <row r="50" spans="1:9" x14ac:dyDescent="0.25">
      <c r="A50" s="129"/>
      <c r="B50" s="50"/>
      <c r="C50" s="50"/>
      <c r="D50" s="50"/>
      <c r="E50" s="50"/>
      <c r="F50" s="50"/>
      <c r="G50" s="50"/>
      <c r="H50" s="50"/>
      <c r="I50" s="50"/>
    </row>
    <row r="51" spans="1:9" x14ac:dyDescent="0.25">
      <c r="A51" s="129"/>
      <c r="B51" s="50"/>
      <c r="C51" s="50"/>
      <c r="D51" s="50"/>
      <c r="E51" s="50"/>
      <c r="F51" s="50"/>
      <c r="G51" s="50"/>
      <c r="H51" s="50"/>
      <c r="I51" s="50"/>
    </row>
    <row r="52" spans="1:9" x14ac:dyDescent="0.25">
      <c r="A52" s="129"/>
      <c r="B52" s="50"/>
      <c r="C52" s="50"/>
      <c r="D52" s="50"/>
      <c r="E52" s="50"/>
      <c r="F52" s="50"/>
      <c r="G52" s="50"/>
      <c r="H52" s="50"/>
      <c r="I52" s="50"/>
    </row>
    <row r="53" spans="1:9" x14ac:dyDescent="0.25">
      <c r="A53" s="129"/>
      <c r="B53" s="50"/>
      <c r="C53" s="50"/>
      <c r="D53" s="50"/>
      <c r="E53" s="50"/>
      <c r="F53" s="50"/>
      <c r="G53" s="50"/>
      <c r="H53" s="50"/>
      <c r="I53" s="50"/>
    </row>
    <row r="54" spans="1:9" x14ac:dyDescent="0.25">
      <c r="A54" s="129"/>
      <c r="B54" s="50"/>
      <c r="C54" s="50"/>
      <c r="D54" s="50"/>
      <c r="E54" s="50"/>
      <c r="F54" s="50"/>
      <c r="G54" s="50"/>
      <c r="H54" s="50"/>
      <c r="I54" s="50"/>
    </row>
    <row r="55" spans="1:9" x14ac:dyDescent="0.25">
      <c r="A55" s="129"/>
      <c r="B55" s="50"/>
      <c r="C55" s="50"/>
      <c r="D55" s="50"/>
      <c r="E55" s="50"/>
      <c r="F55" s="50"/>
      <c r="G55" s="50"/>
      <c r="H55" s="50"/>
      <c r="I55" s="50"/>
    </row>
    <row r="56" spans="1:9" x14ac:dyDescent="0.25">
      <c r="A56" s="129"/>
      <c r="B56" s="50"/>
      <c r="C56" s="50"/>
      <c r="D56" s="50"/>
      <c r="E56" s="50"/>
      <c r="F56" s="50"/>
      <c r="G56" s="50"/>
      <c r="H56" s="50"/>
      <c r="I56" s="50"/>
    </row>
    <row r="57" spans="1:9" x14ac:dyDescent="0.25">
      <c r="A57" s="129"/>
      <c r="B57" s="50"/>
      <c r="C57" s="50"/>
      <c r="D57" s="50"/>
      <c r="E57" s="50"/>
      <c r="F57" s="50"/>
      <c r="G57" s="50"/>
      <c r="H57" s="50"/>
      <c r="I57" s="50"/>
    </row>
    <row r="58" spans="1:9" x14ac:dyDescent="0.25">
      <c r="A58" s="129"/>
      <c r="B58" s="50"/>
      <c r="C58" s="50"/>
      <c r="D58" s="50"/>
      <c r="E58" s="50"/>
      <c r="F58" s="50"/>
      <c r="G58" s="50"/>
      <c r="H58" s="50"/>
      <c r="I58" s="50"/>
    </row>
    <row r="59" spans="1:9" x14ac:dyDescent="0.25">
      <c r="A59" s="129"/>
      <c r="B59" s="50"/>
      <c r="C59" s="50"/>
      <c r="D59" s="50"/>
      <c r="E59" s="50"/>
      <c r="F59" s="50"/>
      <c r="G59" s="50"/>
      <c r="H59" s="50"/>
      <c r="I59" s="50"/>
    </row>
    <row r="60" spans="1:9" x14ac:dyDescent="0.25">
      <c r="A60" s="129"/>
      <c r="B60" s="50"/>
      <c r="C60" s="50"/>
      <c r="D60" s="50"/>
      <c r="E60" s="50"/>
      <c r="F60" s="50"/>
      <c r="G60" s="50"/>
      <c r="H60" s="50"/>
      <c r="I60" s="50"/>
    </row>
  </sheetData>
  <mergeCells count="4">
    <mergeCell ref="H1:I1"/>
    <mergeCell ref="B13:H14"/>
    <mergeCell ref="B17:H18"/>
    <mergeCell ref="B21:H23"/>
  </mergeCells>
  <hyperlinks>
    <hyperlink ref="H1" location="'Point Grid'!A8" display="'Point Grid'!A8"/>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65"/>
  <sheetViews>
    <sheetView zoomScaleNormal="100" workbookViewId="0"/>
  </sheetViews>
  <sheetFormatPr defaultColWidth="9.140625" defaultRowHeight="15" x14ac:dyDescent="0.25"/>
  <cols>
    <col min="1" max="1" width="8.7109375" style="28" customWidth="1"/>
    <col min="2" max="2" width="10.140625" style="28" customWidth="1"/>
    <col min="3" max="3" width="8.140625" style="28" customWidth="1"/>
    <col min="4" max="6" width="7.28515625" style="28" customWidth="1"/>
    <col min="7" max="7" width="9" style="28" customWidth="1"/>
    <col min="8" max="8" width="10.140625" style="28" customWidth="1"/>
    <col min="9" max="12" width="7.28515625" style="28" customWidth="1"/>
    <col min="13" max="13" width="9.42578125" style="28" customWidth="1"/>
    <col min="14" max="14" width="10.7109375" style="28" customWidth="1"/>
    <col min="15" max="16384" width="9.140625" style="28"/>
  </cols>
  <sheetData>
    <row r="1" spans="1:17" ht="15.95" customHeight="1" x14ac:dyDescent="0.25">
      <c r="A1" s="91">
        <v>19</v>
      </c>
      <c r="B1" s="92" t="s">
        <v>12</v>
      </c>
      <c r="C1" s="93"/>
      <c r="D1" s="93"/>
      <c r="E1" s="93"/>
      <c r="F1" s="93"/>
      <c r="G1" s="94"/>
      <c r="H1" s="94"/>
      <c r="I1" s="94"/>
      <c r="J1" s="94"/>
      <c r="K1" s="94"/>
      <c r="L1" s="236" t="s">
        <v>29</v>
      </c>
      <c r="M1" s="237"/>
    </row>
    <row r="2" spans="1:17" ht="15.95" customHeight="1" x14ac:dyDescent="0.25">
      <c r="A2" s="96"/>
      <c r="B2" s="97"/>
      <c r="C2" s="97"/>
      <c r="D2" s="97"/>
      <c r="E2" s="97"/>
      <c r="F2" s="97"/>
      <c r="G2" s="97"/>
      <c r="H2" s="97"/>
      <c r="I2" s="97"/>
      <c r="J2" s="97"/>
      <c r="K2" s="97"/>
      <c r="L2" s="97"/>
      <c r="M2" s="98"/>
    </row>
    <row r="3" spans="1:17" ht="15.95" customHeight="1" x14ac:dyDescent="0.25">
      <c r="A3" s="99" t="s">
        <v>13</v>
      </c>
      <c r="B3" s="100" t="s">
        <v>214</v>
      </c>
      <c r="C3" s="100"/>
      <c r="D3" s="100"/>
      <c r="E3" s="100"/>
      <c r="F3" s="100"/>
      <c r="G3" s="100"/>
      <c r="H3" s="100"/>
      <c r="I3" s="100"/>
      <c r="J3" s="100"/>
      <c r="K3" s="100"/>
      <c r="L3" s="100"/>
      <c r="M3" s="101"/>
      <c r="N3" s="50"/>
      <c r="O3" s="50"/>
      <c r="P3" s="50"/>
      <c r="Q3" s="50"/>
    </row>
    <row r="4" spans="1:17" ht="15.95" customHeight="1" x14ac:dyDescent="0.25">
      <c r="A4" s="9">
        <f>INDEX('Point Grid'!B:B,MATCH($A$1,'Point Grid'!A:A,0))</f>
        <v>2.25</v>
      </c>
      <c r="B4" s="100"/>
      <c r="C4" s="100"/>
      <c r="D4" s="100"/>
      <c r="E4" s="100"/>
      <c r="F4" s="100"/>
      <c r="G4" s="100"/>
      <c r="H4" s="100"/>
      <c r="I4" s="100"/>
      <c r="J4" s="100"/>
      <c r="K4" s="100"/>
      <c r="L4" s="100"/>
      <c r="M4" s="101"/>
      <c r="N4" s="50"/>
      <c r="O4" s="50"/>
      <c r="P4" s="50"/>
      <c r="Q4" s="50"/>
    </row>
    <row r="5" spans="1:17" ht="32.1" customHeight="1" x14ac:dyDescent="0.25">
      <c r="A5" s="102"/>
      <c r="B5" s="246" t="s">
        <v>57</v>
      </c>
      <c r="C5" s="245" t="s">
        <v>215</v>
      </c>
      <c r="D5" s="245"/>
      <c r="E5" s="245"/>
      <c r="F5" s="245"/>
      <c r="G5" s="103"/>
      <c r="H5" s="246" t="s">
        <v>57</v>
      </c>
      <c r="I5" s="245" t="s">
        <v>216</v>
      </c>
      <c r="J5" s="245"/>
      <c r="K5" s="245"/>
      <c r="L5" s="245"/>
      <c r="M5" s="101"/>
      <c r="N5" s="50"/>
      <c r="O5" s="50"/>
      <c r="P5" s="50"/>
      <c r="Q5" s="50"/>
    </row>
    <row r="6" spans="1:17" ht="15.95" customHeight="1" x14ac:dyDescent="0.25">
      <c r="A6" s="102"/>
      <c r="B6" s="246"/>
      <c r="C6" s="162">
        <v>12</v>
      </c>
      <c r="D6" s="161">
        <v>24</v>
      </c>
      <c r="E6" s="161">
        <v>36</v>
      </c>
      <c r="F6" s="161">
        <v>48</v>
      </c>
      <c r="G6" s="103"/>
      <c r="H6" s="246"/>
      <c r="I6" s="162">
        <v>12</v>
      </c>
      <c r="J6" s="161">
        <v>24</v>
      </c>
      <c r="K6" s="161">
        <v>36</v>
      </c>
      <c r="L6" s="161">
        <v>48</v>
      </c>
      <c r="M6" s="101"/>
      <c r="N6" s="50"/>
      <c r="O6" s="50"/>
      <c r="P6" s="50"/>
      <c r="Q6" s="50"/>
    </row>
    <row r="7" spans="1:17" ht="15.95" customHeight="1" x14ac:dyDescent="0.25">
      <c r="A7" s="102"/>
      <c r="B7" s="161">
        <v>2012</v>
      </c>
      <c r="C7" s="162">
        <v>4000</v>
      </c>
      <c r="D7" s="162">
        <v>6000</v>
      </c>
      <c r="E7" s="162">
        <v>7500</v>
      </c>
      <c r="F7" s="162">
        <v>8250</v>
      </c>
      <c r="G7" s="103"/>
      <c r="H7" s="161">
        <v>2012</v>
      </c>
      <c r="I7" s="162">
        <v>1600</v>
      </c>
      <c r="J7" s="162">
        <v>4000</v>
      </c>
      <c r="K7" s="162">
        <v>6000</v>
      </c>
      <c r="L7" s="162">
        <v>7500</v>
      </c>
      <c r="M7" s="101"/>
      <c r="N7" s="50"/>
      <c r="O7" s="50"/>
      <c r="P7" s="50"/>
      <c r="Q7" s="50"/>
    </row>
    <row r="8" spans="1:17" ht="15.95" customHeight="1" x14ac:dyDescent="0.25">
      <c r="A8" s="102"/>
      <c r="B8" s="161">
        <v>2013</v>
      </c>
      <c r="C8" s="162">
        <v>5000</v>
      </c>
      <c r="D8" s="162">
        <v>7500</v>
      </c>
      <c r="E8" s="162">
        <v>9375</v>
      </c>
      <c r="F8" s="156"/>
      <c r="G8" s="103"/>
      <c r="H8" s="161">
        <v>2013</v>
      </c>
      <c r="I8" s="162">
        <v>2000</v>
      </c>
      <c r="J8" s="162">
        <v>5000</v>
      </c>
      <c r="K8" s="162">
        <v>7500</v>
      </c>
      <c r="L8" s="156"/>
      <c r="M8" s="101"/>
      <c r="N8" s="50"/>
      <c r="O8" s="50"/>
      <c r="P8" s="50"/>
      <c r="Q8" s="50"/>
    </row>
    <row r="9" spans="1:17" ht="15.95" customHeight="1" x14ac:dyDescent="0.25">
      <c r="A9" s="102"/>
      <c r="B9" s="161">
        <v>2014</v>
      </c>
      <c r="C9" s="162">
        <v>6000</v>
      </c>
      <c r="D9" s="162">
        <v>9000</v>
      </c>
      <c r="E9" s="156"/>
      <c r="F9" s="156"/>
      <c r="G9" s="103"/>
      <c r="H9" s="161">
        <v>2014</v>
      </c>
      <c r="I9" s="162">
        <v>2400</v>
      </c>
      <c r="J9" s="162">
        <v>6000</v>
      </c>
      <c r="K9" s="156"/>
      <c r="L9" s="156"/>
      <c r="M9" s="101"/>
      <c r="N9" s="50"/>
      <c r="O9" s="50"/>
      <c r="P9" s="50"/>
      <c r="Q9" s="50"/>
    </row>
    <row r="10" spans="1:17" ht="15.95" customHeight="1" x14ac:dyDescent="0.25">
      <c r="A10" s="102"/>
      <c r="B10" s="161">
        <v>2015</v>
      </c>
      <c r="C10" s="162">
        <v>7500</v>
      </c>
      <c r="D10" s="156"/>
      <c r="E10" s="156"/>
      <c r="F10" s="156"/>
      <c r="G10" s="103"/>
      <c r="H10" s="161">
        <v>2015</v>
      </c>
      <c r="I10" s="162">
        <v>3000</v>
      </c>
      <c r="J10" s="156"/>
      <c r="K10" s="156"/>
      <c r="L10" s="156"/>
      <c r="M10" s="101"/>
      <c r="N10" s="50"/>
      <c r="O10" s="50"/>
      <c r="P10" s="50"/>
      <c r="Q10" s="50"/>
    </row>
    <row r="11" spans="1:17" ht="15.95" customHeight="1" x14ac:dyDescent="0.25">
      <c r="A11" s="102"/>
      <c r="B11" s="103"/>
      <c r="C11" s="106"/>
      <c r="D11" s="108"/>
      <c r="E11" s="105"/>
      <c r="F11" s="103"/>
      <c r="G11" s="103"/>
      <c r="H11" s="103"/>
      <c r="I11" s="103"/>
      <c r="J11" s="103"/>
      <c r="K11" s="103"/>
      <c r="L11" s="103"/>
      <c r="M11" s="101"/>
      <c r="N11" s="50"/>
      <c r="O11" s="50"/>
      <c r="P11" s="50"/>
      <c r="Q11" s="50"/>
    </row>
    <row r="12" spans="1:17" ht="32.1" customHeight="1" x14ac:dyDescent="0.25">
      <c r="A12" s="102"/>
      <c r="B12" s="244" t="s">
        <v>217</v>
      </c>
      <c r="C12" s="244"/>
      <c r="D12" s="244"/>
      <c r="E12" s="105"/>
      <c r="F12" s="103"/>
      <c r="G12" s="103"/>
      <c r="H12" s="103"/>
      <c r="I12" s="103"/>
      <c r="J12" s="103"/>
      <c r="K12" s="103"/>
      <c r="L12" s="103"/>
      <c r="M12" s="101"/>
      <c r="N12" s="50"/>
      <c r="O12" s="50"/>
      <c r="P12" s="50"/>
      <c r="Q12" s="50"/>
    </row>
    <row r="13" spans="1:17" ht="15.95" customHeight="1" x14ac:dyDescent="0.25">
      <c r="A13" s="102"/>
      <c r="B13" s="185" t="s">
        <v>218</v>
      </c>
      <c r="C13" s="161" t="s">
        <v>219</v>
      </c>
      <c r="D13" s="161" t="s">
        <v>220</v>
      </c>
      <c r="E13" s="105"/>
      <c r="F13" s="103"/>
      <c r="G13" s="103"/>
      <c r="H13" s="103"/>
      <c r="I13" s="103"/>
      <c r="J13" s="103"/>
      <c r="K13" s="103"/>
      <c r="L13" s="103"/>
      <c r="M13" s="101"/>
      <c r="N13" s="50"/>
      <c r="O13" s="50"/>
      <c r="P13" s="50"/>
      <c r="Q13" s="50"/>
    </row>
    <row r="14" spans="1:17" ht="15.95" customHeight="1" x14ac:dyDescent="0.25">
      <c r="A14" s="102"/>
      <c r="B14" s="186" t="s">
        <v>221</v>
      </c>
      <c r="C14" s="166">
        <v>1.0149999999999999</v>
      </c>
      <c r="D14" s="166">
        <v>1.1000000000000001</v>
      </c>
      <c r="E14" s="105"/>
      <c r="F14" s="103"/>
      <c r="G14" s="103"/>
      <c r="H14" s="103"/>
      <c r="I14" s="103"/>
      <c r="J14" s="103"/>
      <c r="K14" s="103"/>
      <c r="L14" s="103"/>
      <c r="M14" s="101"/>
      <c r="N14" s="50"/>
      <c r="O14" s="50"/>
      <c r="P14" s="50"/>
      <c r="Q14" s="50"/>
    </row>
    <row r="15" spans="1:17" ht="15.95" customHeight="1" x14ac:dyDescent="0.25">
      <c r="A15" s="102"/>
      <c r="B15" s="186" t="s">
        <v>222</v>
      </c>
      <c r="C15" s="166">
        <v>1.0249999999999999</v>
      </c>
      <c r="D15" s="166">
        <v>1.1499999999999999</v>
      </c>
      <c r="E15" s="105"/>
      <c r="F15" s="103"/>
      <c r="G15" s="103"/>
      <c r="H15" s="103"/>
      <c r="I15" s="103"/>
      <c r="J15" s="103"/>
      <c r="K15" s="103"/>
      <c r="L15" s="103"/>
      <c r="M15" s="101"/>
      <c r="N15" s="50"/>
      <c r="O15" s="50"/>
      <c r="P15" s="50"/>
      <c r="Q15" s="50"/>
    </row>
    <row r="16" spans="1:17" ht="15.95" customHeight="1" x14ac:dyDescent="0.25">
      <c r="A16" s="102"/>
      <c r="B16" s="186" t="s">
        <v>223</v>
      </c>
      <c r="C16" s="166">
        <v>1.05</v>
      </c>
      <c r="D16" s="166">
        <v>1.25</v>
      </c>
      <c r="E16" s="105"/>
      <c r="F16" s="103"/>
      <c r="G16" s="103"/>
      <c r="H16" s="103"/>
      <c r="I16" s="103"/>
      <c r="J16" s="103"/>
      <c r="K16" s="103"/>
      <c r="L16" s="103"/>
      <c r="M16" s="101"/>
      <c r="N16" s="50"/>
      <c r="O16" s="50"/>
      <c r="P16" s="50"/>
      <c r="Q16" s="50"/>
    </row>
    <row r="17" spans="1:17" ht="15.95" customHeight="1" x14ac:dyDescent="0.25">
      <c r="A17" s="102"/>
      <c r="B17" s="187" t="s">
        <v>224</v>
      </c>
      <c r="C17" s="166">
        <v>1.1499999999999999</v>
      </c>
      <c r="D17" s="166">
        <v>1.5</v>
      </c>
      <c r="E17" s="105"/>
      <c r="F17" s="103"/>
      <c r="G17" s="103"/>
      <c r="H17" s="103"/>
      <c r="I17" s="103"/>
      <c r="J17" s="103"/>
      <c r="K17" s="103"/>
      <c r="L17" s="103"/>
      <c r="M17" s="101"/>
      <c r="N17" s="50"/>
      <c r="O17" s="50"/>
      <c r="P17" s="50"/>
      <c r="Q17" s="50"/>
    </row>
    <row r="18" spans="1:17" ht="15.95" customHeight="1" x14ac:dyDescent="0.25">
      <c r="A18" s="102"/>
      <c r="B18" s="187" t="s">
        <v>225</v>
      </c>
      <c r="C18" s="166">
        <v>1.25</v>
      </c>
      <c r="D18" s="166">
        <v>2.5</v>
      </c>
      <c r="E18" s="105"/>
      <c r="F18" s="103"/>
      <c r="G18" s="103"/>
      <c r="H18" s="103"/>
      <c r="I18" s="103"/>
      <c r="J18" s="103"/>
      <c r="K18" s="103"/>
      <c r="L18" s="103"/>
      <c r="M18" s="101"/>
      <c r="N18" s="50"/>
      <c r="O18" s="50"/>
      <c r="P18" s="50"/>
      <c r="Q18" s="50"/>
    </row>
    <row r="19" spans="1:17" ht="15.95" customHeight="1" x14ac:dyDescent="0.25">
      <c r="A19" s="102"/>
      <c r="B19" s="188"/>
      <c r="C19" s="189"/>
      <c r="D19" s="189"/>
      <c r="E19" s="105"/>
      <c r="F19" s="103"/>
      <c r="G19" s="103"/>
      <c r="H19" s="103"/>
      <c r="I19" s="103"/>
      <c r="J19" s="103"/>
      <c r="K19" s="103"/>
      <c r="L19" s="103"/>
      <c r="M19" s="101"/>
      <c r="N19" s="50"/>
      <c r="O19" s="50"/>
      <c r="P19" s="50"/>
      <c r="Q19" s="50"/>
    </row>
    <row r="20" spans="1:17" ht="15.95" customHeight="1" x14ac:dyDescent="0.25">
      <c r="A20" s="102"/>
      <c r="B20" s="188" t="s">
        <v>226</v>
      </c>
      <c r="C20" s="189"/>
      <c r="D20" s="189"/>
      <c r="E20" s="105"/>
      <c r="F20" s="103"/>
      <c r="G20" s="103"/>
      <c r="H20" s="103"/>
      <c r="I20" s="103"/>
      <c r="J20" s="103"/>
      <c r="K20" s="103"/>
      <c r="L20" s="103"/>
      <c r="M20" s="101"/>
      <c r="N20" s="50"/>
      <c r="O20" s="50"/>
      <c r="P20" s="50"/>
      <c r="Q20" s="50"/>
    </row>
    <row r="21" spans="1:17" ht="15.95" customHeight="1" x14ac:dyDescent="0.25">
      <c r="A21" s="102"/>
      <c r="B21" s="103"/>
      <c r="C21" s="105"/>
      <c r="D21" s="105"/>
      <c r="E21" s="105"/>
      <c r="F21" s="103"/>
      <c r="G21" s="103"/>
      <c r="H21" s="103"/>
      <c r="I21" s="103"/>
      <c r="J21" s="103"/>
      <c r="K21" s="103"/>
      <c r="L21" s="103"/>
      <c r="M21" s="101"/>
      <c r="N21" s="50"/>
      <c r="O21" s="50"/>
      <c r="P21" s="50"/>
      <c r="Q21" s="50"/>
    </row>
    <row r="22" spans="1:17" ht="15.95" customHeight="1" x14ac:dyDescent="0.25">
      <c r="A22" s="110" t="s">
        <v>2</v>
      </c>
      <c r="B22" s="240" t="s">
        <v>227</v>
      </c>
      <c r="C22" s="240"/>
      <c r="D22" s="240"/>
      <c r="E22" s="240"/>
      <c r="F22" s="240"/>
      <c r="G22" s="240"/>
      <c r="H22" s="240"/>
      <c r="I22" s="240"/>
      <c r="J22" s="240"/>
      <c r="K22" s="240"/>
      <c r="L22" s="240"/>
      <c r="M22" s="101"/>
      <c r="N22" s="50"/>
      <c r="O22" s="50"/>
      <c r="P22" s="50"/>
      <c r="Q22" s="50"/>
    </row>
    <row r="23" spans="1:17" ht="15.95" customHeight="1" thickBot="1" x14ac:dyDescent="0.3">
      <c r="A23" s="9">
        <f>INDEX('Point Grid'!$C$8:$I$34,MATCH($A$1,'Point Grid'!$A$8:$A$34,0),MATCH(A22,'Point Grid'!$C$7:$I$7,0))</f>
        <v>0.75</v>
      </c>
      <c r="B23" s="240"/>
      <c r="C23" s="240"/>
      <c r="D23" s="240"/>
      <c r="E23" s="240"/>
      <c r="F23" s="240"/>
      <c r="G23" s="240"/>
      <c r="H23" s="240"/>
      <c r="I23" s="240"/>
      <c r="J23" s="240"/>
      <c r="K23" s="240"/>
      <c r="L23" s="240"/>
      <c r="M23" s="101"/>
      <c r="N23" s="50"/>
      <c r="O23" s="50"/>
      <c r="P23" s="50"/>
      <c r="Q23" s="50"/>
    </row>
    <row r="24" spans="1:17" ht="15.95" customHeight="1" thickBot="1" x14ac:dyDescent="0.3">
      <c r="A24" s="116"/>
      <c r="B24" s="103"/>
      <c r="C24" s="105"/>
      <c r="D24" s="105"/>
      <c r="E24" s="105"/>
      <c r="F24" s="105"/>
      <c r="G24" s="105"/>
      <c r="H24" s="105"/>
      <c r="I24" s="105"/>
      <c r="J24" s="105"/>
      <c r="K24" s="105"/>
      <c r="L24" s="105"/>
      <c r="M24" s="101"/>
      <c r="N24" s="50"/>
      <c r="O24" s="50"/>
      <c r="P24" s="50"/>
      <c r="Q24" s="50"/>
    </row>
    <row r="25" spans="1:17" ht="15.95" customHeight="1" x14ac:dyDescent="0.25">
      <c r="A25" s="102"/>
      <c r="B25" s="115"/>
      <c r="C25" s="117"/>
      <c r="D25" s="117"/>
      <c r="E25" s="117"/>
      <c r="F25" s="118"/>
      <c r="G25" s="119"/>
      <c r="H25" s="119"/>
      <c r="I25" s="119"/>
      <c r="J25" s="119"/>
      <c r="K25" s="119"/>
      <c r="L25" s="105"/>
      <c r="M25" s="101"/>
      <c r="N25" s="50"/>
      <c r="O25" s="50"/>
      <c r="P25" s="50"/>
      <c r="Q25" s="50"/>
    </row>
    <row r="26" spans="1:17" ht="15.95" customHeight="1" x14ac:dyDescent="0.25">
      <c r="A26" s="110" t="s">
        <v>3</v>
      </c>
      <c r="B26" s="240" t="s">
        <v>302</v>
      </c>
      <c r="C26" s="240"/>
      <c r="D26" s="240"/>
      <c r="E26" s="240"/>
      <c r="F26" s="240"/>
      <c r="G26" s="240"/>
      <c r="H26" s="240"/>
      <c r="I26" s="240"/>
      <c r="J26" s="240"/>
      <c r="K26" s="240"/>
      <c r="L26" s="240"/>
      <c r="M26" s="101"/>
      <c r="N26" s="50"/>
      <c r="O26" s="50"/>
      <c r="P26" s="50"/>
      <c r="Q26" s="50"/>
    </row>
    <row r="27" spans="1:17" ht="15.95" customHeight="1" thickBot="1" x14ac:dyDescent="0.3">
      <c r="A27" s="9">
        <f>INDEX('Point Grid'!$C$8:$I$34,MATCH($A$1,'Point Grid'!$A$8:$A$34,0),MATCH(A26,'Point Grid'!$C$7:$I$7,0))</f>
        <v>1</v>
      </c>
      <c r="B27" s="240"/>
      <c r="C27" s="240"/>
      <c r="D27" s="240"/>
      <c r="E27" s="240"/>
      <c r="F27" s="240"/>
      <c r="G27" s="240"/>
      <c r="H27" s="240"/>
      <c r="I27" s="240"/>
      <c r="J27" s="240"/>
      <c r="K27" s="240"/>
      <c r="L27" s="240"/>
      <c r="M27" s="101"/>
      <c r="N27" s="50"/>
      <c r="O27" s="50"/>
      <c r="P27" s="50"/>
      <c r="Q27" s="50"/>
    </row>
    <row r="28" spans="1:17" ht="15.95" customHeight="1" thickBot="1" x14ac:dyDescent="0.3">
      <c r="A28" s="116"/>
      <c r="B28" s="103"/>
      <c r="C28" s="120"/>
      <c r="D28" s="121"/>
      <c r="E28" s="122"/>
      <c r="F28" s="120"/>
      <c r="G28" s="107"/>
      <c r="H28" s="107"/>
      <c r="I28" s="107"/>
      <c r="J28" s="107"/>
      <c r="K28" s="107"/>
      <c r="L28" s="107"/>
      <c r="M28" s="101"/>
      <c r="N28" s="50"/>
      <c r="O28" s="50"/>
      <c r="P28" s="50"/>
      <c r="Q28" s="50"/>
    </row>
    <row r="29" spans="1:17" ht="15.95" customHeight="1" x14ac:dyDescent="0.25">
      <c r="A29" s="102"/>
      <c r="B29" s="103"/>
      <c r="C29" s="120"/>
      <c r="D29" s="121"/>
      <c r="E29" s="122"/>
      <c r="F29" s="120"/>
      <c r="G29" s="107"/>
      <c r="H29" s="107"/>
      <c r="I29" s="107"/>
      <c r="J29" s="107"/>
      <c r="K29" s="107"/>
      <c r="L29" s="107"/>
      <c r="M29" s="101"/>
      <c r="N29" s="50"/>
      <c r="O29" s="50"/>
      <c r="P29" s="50"/>
      <c r="Q29" s="50"/>
    </row>
    <row r="30" spans="1:17" ht="15.95" customHeight="1" x14ac:dyDescent="0.25">
      <c r="A30" s="110" t="s">
        <v>4</v>
      </c>
      <c r="B30" s="240" t="s">
        <v>228</v>
      </c>
      <c r="C30" s="240"/>
      <c r="D30" s="240"/>
      <c r="E30" s="240"/>
      <c r="F30" s="240"/>
      <c r="G30" s="240"/>
      <c r="H30" s="240"/>
      <c r="I30" s="240"/>
      <c r="J30" s="240"/>
      <c r="K30" s="240"/>
      <c r="L30" s="240"/>
      <c r="M30" s="101"/>
      <c r="N30" s="50"/>
      <c r="O30" s="50"/>
      <c r="P30" s="50"/>
      <c r="Q30" s="50"/>
    </row>
    <row r="31" spans="1:17" ht="15.95" customHeight="1" thickBot="1" x14ac:dyDescent="0.3">
      <c r="A31" s="9">
        <f>INDEX('Point Grid'!$C$8:$I$34,MATCH($A$1,'Point Grid'!$A$8:$A$34,0),MATCH(A30,'Point Grid'!$C$7:$I$7,0))</f>
        <v>0.5</v>
      </c>
      <c r="B31" s="240"/>
      <c r="C31" s="240"/>
      <c r="D31" s="240"/>
      <c r="E31" s="240"/>
      <c r="F31" s="240"/>
      <c r="G31" s="240"/>
      <c r="H31" s="240"/>
      <c r="I31" s="240"/>
      <c r="J31" s="240"/>
      <c r="K31" s="240"/>
      <c r="L31" s="240"/>
      <c r="M31" s="101"/>
      <c r="N31" s="50"/>
      <c r="O31" s="50"/>
      <c r="P31" s="50"/>
      <c r="Q31" s="50"/>
    </row>
    <row r="32" spans="1:17" ht="15.95" customHeight="1" thickBot="1" x14ac:dyDescent="0.3">
      <c r="A32" s="116"/>
      <c r="B32" s="103"/>
      <c r="C32" s="120"/>
      <c r="D32" s="121"/>
      <c r="E32" s="122"/>
      <c r="F32" s="120"/>
      <c r="G32" s="121"/>
      <c r="H32" s="121"/>
      <c r="I32" s="121"/>
      <c r="J32" s="121"/>
      <c r="K32" s="121"/>
      <c r="L32" s="121"/>
      <c r="M32" s="101"/>
      <c r="N32" s="50"/>
      <c r="O32" s="50"/>
      <c r="P32" s="50"/>
      <c r="Q32" s="50"/>
    </row>
    <row r="33" spans="1:17" ht="15" customHeight="1" thickBot="1" x14ac:dyDescent="0.3">
      <c r="A33" s="123"/>
      <c r="B33" s="124"/>
      <c r="C33" s="125"/>
      <c r="D33" s="125"/>
      <c r="E33" s="126"/>
      <c r="F33" s="125"/>
      <c r="G33" s="127"/>
      <c r="H33" s="127"/>
      <c r="I33" s="127"/>
      <c r="J33" s="127"/>
      <c r="K33" s="127"/>
      <c r="L33" s="127"/>
      <c r="M33" s="128"/>
      <c r="N33" s="50"/>
      <c r="O33" s="50"/>
      <c r="P33" s="50"/>
      <c r="Q33" s="50"/>
    </row>
    <row r="34" spans="1:17" x14ac:dyDescent="0.25">
      <c r="A34" s="129"/>
      <c r="B34" s="50"/>
      <c r="C34" s="50"/>
      <c r="D34" s="50"/>
      <c r="E34" s="50"/>
      <c r="F34" s="50"/>
      <c r="G34" s="50"/>
      <c r="H34" s="50"/>
      <c r="I34" s="50"/>
      <c r="J34" s="50"/>
      <c r="K34" s="50"/>
      <c r="L34" s="50"/>
      <c r="M34" s="50"/>
      <c r="N34" s="50"/>
      <c r="O34" s="50"/>
      <c r="P34" s="50"/>
      <c r="Q34" s="50"/>
    </row>
    <row r="35" spans="1:17" x14ac:dyDescent="0.25">
      <c r="A35" s="129"/>
      <c r="B35" s="50"/>
      <c r="C35" s="50"/>
      <c r="D35" s="50"/>
      <c r="E35" s="50"/>
      <c r="F35" s="50"/>
      <c r="G35" s="50"/>
      <c r="H35" s="50"/>
      <c r="I35" s="50"/>
      <c r="J35" s="50"/>
      <c r="K35" s="50"/>
      <c r="L35" s="50"/>
      <c r="M35" s="50"/>
      <c r="N35" s="50"/>
      <c r="O35" s="50"/>
      <c r="P35" s="50"/>
      <c r="Q35" s="50"/>
    </row>
    <row r="36" spans="1:17" x14ac:dyDescent="0.25">
      <c r="A36" s="129"/>
      <c r="B36" s="50"/>
      <c r="C36" s="50"/>
      <c r="D36" s="50"/>
      <c r="E36" s="50"/>
      <c r="F36" s="50"/>
      <c r="G36" s="50"/>
      <c r="H36" s="50"/>
      <c r="I36" s="50"/>
      <c r="J36" s="50"/>
      <c r="K36" s="50"/>
      <c r="L36" s="50"/>
      <c r="M36" s="50"/>
      <c r="N36" s="50"/>
      <c r="O36" s="50"/>
      <c r="P36" s="50"/>
      <c r="Q36" s="50"/>
    </row>
    <row r="37" spans="1:17" x14ac:dyDescent="0.25">
      <c r="A37" s="129"/>
      <c r="B37" s="50"/>
      <c r="C37" s="50"/>
      <c r="D37" s="50"/>
      <c r="E37" s="50"/>
      <c r="F37" s="50"/>
      <c r="G37" s="50"/>
      <c r="H37" s="50"/>
      <c r="I37" s="50"/>
      <c r="J37" s="50"/>
      <c r="K37" s="50"/>
      <c r="L37" s="50"/>
      <c r="M37" s="50"/>
      <c r="N37" s="50"/>
      <c r="O37" s="50"/>
      <c r="P37" s="50"/>
      <c r="Q37" s="50"/>
    </row>
    <row r="38" spans="1:17" x14ac:dyDescent="0.25">
      <c r="A38" s="129"/>
      <c r="B38" s="50"/>
      <c r="C38" s="50"/>
      <c r="D38" s="50"/>
      <c r="E38" s="50"/>
      <c r="F38" s="50"/>
      <c r="G38" s="50"/>
      <c r="H38" s="50"/>
      <c r="I38" s="50"/>
      <c r="J38" s="50"/>
      <c r="K38" s="50"/>
      <c r="L38" s="50"/>
      <c r="M38" s="50"/>
      <c r="N38" s="50"/>
      <c r="O38" s="50"/>
      <c r="P38" s="50"/>
      <c r="Q38" s="50"/>
    </row>
    <row r="39" spans="1:17" x14ac:dyDescent="0.25">
      <c r="A39" s="129"/>
      <c r="B39" s="50"/>
      <c r="C39" s="50"/>
      <c r="D39" s="50"/>
      <c r="E39" s="50"/>
      <c r="F39" s="50"/>
      <c r="G39" s="50"/>
      <c r="H39" s="50"/>
      <c r="I39" s="50"/>
      <c r="J39" s="50"/>
      <c r="K39" s="50"/>
      <c r="L39" s="50"/>
      <c r="M39" s="50"/>
      <c r="N39" s="50"/>
      <c r="O39" s="50"/>
      <c r="P39" s="50"/>
      <c r="Q39" s="50"/>
    </row>
    <row r="40" spans="1:17" x14ac:dyDescent="0.25">
      <c r="A40" s="129"/>
      <c r="B40" s="50"/>
      <c r="C40" s="50"/>
      <c r="D40" s="50"/>
      <c r="E40" s="50"/>
      <c r="F40" s="50"/>
      <c r="G40" s="50"/>
      <c r="H40" s="50"/>
      <c r="I40" s="50"/>
      <c r="J40" s="50"/>
      <c r="K40" s="50"/>
      <c r="L40" s="50"/>
      <c r="M40" s="50"/>
      <c r="N40" s="50"/>
      <c r="O40" s="50"/>
      <c r="P40" s="50"/>
      <c r="Q40" s="50"/>
    </row>
    <row r="41" spans="1:17" x14ac:dyDescent="0.25">
      <c r="A41" s="129"/>
      <c r="B41" s="50"/>
      <c r="C41" s="50"/>
      <c r="D41" s="50"/>
      <c r="E41" s="50"/>
      <c r="F41" s="50"/>
      <c r="G41" s="50"/>
      <c r="H41" s="50"/>
      <c r="I41" s="50"/>
      <c r="J41" s="50"/>
      <c r="K41" s="50"/>
      <c r="L41" s="50"/>
      <c r="M41" s="50"/>
      <c r="N41" s="50"/>
      <c r="O41" s="50"/>
      <c r="P41" s="50"/>
      <c r="Q41" s="50"/>
    </row>
    <row r="42" spans="1:17" x14ac:dyDescent="0.25">
      <c r="A42" s="129"/>
      <c r="B42" s="50"/>
      <c r="C42" s="50"/>
      <c r="D42" s="50"/>
      <c r="E42" s="50"/>
      <c r="F42" s="50"/>
      <c r="G42" s="50"/>
      <c r="H42" s="50"/>
      <c r="I42" s="50"/>
      <c r="J42" s="50"/>
      <c r="K42" s="50"/>
      <c r="L42" s="50"/>
      <c r="M42" s="50"/>
      <c r="N42" s="50"/>
      <c r="O42" s="50"/>
      <c r="P42" s="50"/>
      <c r="Q42" s="50"/>
    </row>
    <row r="43" spans="1:17" x14ac:dyDescent="0.25">
      <c r="A43" s="129"/>
      <c r="B43" s="50"/>
      <c r="C43" s="50"/>
      <c r="D43" s="50"/>
      <c r="E43" s="50"/>
      <c r="F43" s="50"/>
      <c r="G43" s="50"/>
      <c r="H43" s="50"/>
      <c r="I43" s="50"/>
      <c r="J43" s="50"/>
      <c r="K43" s="50"/>
      <c r="L43" s="50"/>
      <c r="M43" s="50"/>
      <c r="N43" s="50"/>
      <c r="O43" s="50"/>
      <c r="P43" s="50"/>
      <c r="Q43" s="50"/>
    </row>
    <row r="44" spans="1:17" x14ac:dyDescent="0.25">
      <c r="A44" s="129"/>
      <c r="B44" s="50"/>
      <c r="C44" s="50"/>
      <c r="D44" s="50"/>
      <c r="E44" s="50"/>
      <c r="F44" s="50"/>
      <c r="G44" s="50"/>
      <c r="H44" s="50"/>
      <c r="I44" s="50"/>
      <c r="J44" s="50"/>
      <c r="K44" s="50"/>
      <c r="L44" s="50"/>
      <c r="M44" s="50"/>
      <c r="N44" s="50"/>
      <c r="O44" s="50"/>
      <c r="P44" s="50"/>
      <c r="Q44" s="50"/>
    </row>
    <row r="45" spans="1:17" x14ac:dyDescent="0.25">
      <c r="A45" s="129"/>
      <c r="B45" s="50"/>
      <c r="C45" s="50"/>
      <c r="D45" s="50"/>
      <c r="E45" s="50"/>
      <c r="F45" s="50"/>
      <c r="G45" s="50"/>
      <c r="H45" s="50"/>
      <c r="I45" s="50"/>
      <c r="J45" s="50"/>
      <c r="K45" s="50"/>
      <c r="L45" s="50"/>
      <c r="M45" s="50"/>
      <c r="N45" s="50"/>
      <c r="O45" s="50"/>
      <c r="P45" s="50"/>
      <c r="Q45" s="50"/>
    </row>
    <row r="46" spans="1:17" x14ac:dyDescent="0.25">
      <c r="A46" s="129"/>
      <c r="B46" s="50"/>
      <c r="C46" s="50"/>
      <c r="D46" s="50"/>
      <c r="E46" s="50"/>
      <c r="F46" s="50"/>
      <c r="G46" s="50"/>
      <c r="H46" s="50"/>
      <c r="I46" s="50"/>
      <c r="J46" s="50"/>
      <c r="K46" s="50"/>
      <c r="L46" s="50"/>
      <c r="M46" s="50"/>
      <c r="N46" s="50"/>
      <c r="O46" s="50"/>
      <c r="P46" s="50"/>
      <c r="Q46" s="50"/>
    </row>
    <row r="47" spans="1:17" x14ac:dyDescent="0.25">
      <c r="A47" s="129"/>
      <c r="B47" s="50"/>
      <c r="C47" s="50"/>
      <c r="D47" s="50"/>
      <c r="E47" s="50"/>
      <c r="F47" s="50"/>
      <c r="G47" s="50"/>
      <c r="H47" s="50"/>
      <c r="I47" s="50"/>
      <c r="J47" s="50"/>
      <c r="K47" s="50"/>
      <c r="L47" s="50"/>
      <c r="M47" s="50"/>
      <c r="N47" s="50"/>
      <c r="O47" s="50"/>
      <c r="P47" s="50"/>
      <c r="Q47" s="50"/>
    </row>
    <row r="48" spans="1:17" x14ac:dyDescent="0.25">
      <c r="A48" s="129"/>
      <c r="B48" s="50"/>
      <c r="C48" s="50"/>
      <c r="D48" s="50"/>
      <c r="E48" s="50"/>
      <c r="F48" s="50"/>
      <c r="G48" s="50"/>
      <c r="H48" s="50"/>
      <c r="I48" s="50"/>
      <c r="J48" s="50"/>
      <c r="K48" s="50"/>
      <c r="L48" s="50"/>
      <c r="M48" s="50"/>
      <c r="N48" s="50"/>
      <c r="O48" s="50"/>
      <c r="P48" s="50"/>
      <c r="Q48" s="50"/>
    </row>
    <row r="49" spans="1:17" x14ac:dyDescent="0.25">
      <c r="A49" s="129"/>
      <c r="B49" s="50"/>
      <c r="C49" s="50"/>
      <c r="D49" s="50"/>
      <c r="E49" s="50"/>
      <c r="F49" s="50"/>
      <c r="G49" s="50"/>
      <c r="H49" s="50"/>
      <c r="I49" s="50"/>
      <c r="J49" s="50"/>
      <c r="K49" s="50"/>
      <c r="L49" s="50"/>
      <c r="M49" s="50"/>
      <c r="N49" s="50"/>
      <c r="O49" s="50"/>
      <c r="P49" s="50"/>
      <c r="Q49" s="50"/>
    </row>
    <row r="50" spans="1:17" x14ac:dyDescent="0.25">
      <c r="A50" s="129"/>
      <c r="B50" s="50"/>
      <c r="C50" s="50"/>
      <c r="D50" s="50"/>
      <c r="E50" s="50"/>
      <c r="F50" s="50"/>
      <c r="G50" s="50"/>
      <c r="H50" s="50"/>
      <c r="I50" s="50"/>
      <c r="J50" s="50"/>
      <c r="K50" s="50"/>
      <c r="L50" s="50"/>
      <c r="M50" s="50"/>
      <c r="N50" s="50"/>
      <c r="O50" s="50"/>
      <c r="P50" s="50"/>
      <c r="Q50" s="50"/>
    </row>
    <row r="51" spans="1:17" x14ac:dyDescent="0.25">
      <c r="A51" s="129"/>
      <c r="B51" s="50"/>
      <c r="C51" s="50"/>
      <c r="D51" s="50"/>
      <c r="E51" s="50"/>
      <c r="F51" s="50"/>
      <c r="G51" s="50"/>
      <c r="H51" s="50"/>
      <c r="I51" s="50"/>
      <c r="J51" s="50"/>
      <c r="K51" s="50"/>
      <c r="L51" s="50"/>
      <c r="M51" s="50"/>
      <c r="N51" s="50"/>
      <c r="O51" s="50"/>
      <c r="P51" s="50"/>
      <c r="Q51" s="50"/>
    </row>
    <row r="52" spans="1:17" x14ac:dyDescent="0.25">
      <c r="A52" s="129"/>
      <c r="B52" s="50"/>
      <c r="C52" s="50"/>
      <c r="D52" s="50"/>
      <c r="E52" s="50"/>
      <c r="F52" s="50"/>
      <c r="G52" s="50"/>
      <c r="H52" s="50"/>
      <c r="I52" s="50"/>
      <c r="J52" s="50"/>
      <c r="K52" s="50"/>
      <c r="L52" s="50"/>
      <c r="M52" s="50"/>
      <c r="N52" s="50"/>
      <c r="O52" s="50"/>
      <c r="P52" s="50"/>
      <c r="Q52" s="50"/>
    </row>
    <row r="53" spans="1:17" x14ac:dyDescent="0.25">
      <c r="A53" s="129"/>
      <c r="B53" s="50"/>
      <c r="C53" s="50"/>
      <c r="D53" s="50"/>
      <c r="E53" s="50"/>
      <c r="F53" s="50"/>
      <c r="G53" s="50"/>
      <c r="H53" s="50"/>
      <c r="I53" s="50"/>
      <c r="J53" s="50"/>
      <c r="K53" s="50"/>
      <c r="L53" s="50"/>
      <c r="M53" s="50"/>
      <c r="N53" s="50"/>
      <c r="O53" s="50"/>
      <c r="P53" s="50"/>
      <c r="Q53" s="50"/>
    </row>
    <row r="54" spans="1:17" x14ac:dyDescent="0.25">
      <c r="A54" s="129"/>
      <c r="B54" s="50"/>
      <c r="C54" s="50"/>
      <c r="D54" s="50"/>
      <c r="E54" s="50"/>
      <c r="F54" s="50"/>
      <c r="G54" s="50"/>
      <c r="H54" s="50"/>
      <c r="I54" s="50"/>
      <c r="J54" s="50"/>
      <c r="K54" s="50"/>
      <c r="L54" s="50"/>
      <c r="M54" s="50"/>
    </row>
    <row r="55" spans="1:17" x14ac:dyDescent="0.25">
      <c r="A55" s="129"/>
      <c r="B55" s="50"/>
      <c r="C55" s="50"/>
      <c r="D55" s="50"/>
      <c r="E55" s="50"/>
      <c r="F55" s="50"/>
      <c r="G55" s="50"/>
      <c r="H55" s="50"/>
      <c r="I55" s="50"/>
      <c r="J55" s="50"/>
      <c r="K55" s="50"/>
      <c r="L55" s="50"/>
      <c r="M55" s="50"/>
    </row>
    <row r="56" spans="1:17" x14ac:dyDescent="0.25">
      <c r="A56" s="129"/>
      <c r="B56" s="50"/>
      <c r="C56" s="50"/>
      <c r="D56" s="50"/>
      <c r="E56" s="50"/>
      <c r="F56" s="50"/>
      <c r="G56" s="50"/>
      <c r="H56" s="50"/>
      <c r="I56" s="50"/>
      <c r="J56" s="50"/>
      <c r="K56" s="50"/>
      <c r="L56" s="50"/>
      <c r="M56" s="50"/>
    </row>
    <row r="57" spans="1:17" x14ac:dyDescent="0.25">
      <c r="A57" s="129"/>
      <c r="B57" s="50"/>
      <c r="C57" s="50"/>
      <c r="D57" s="50"/>
      <c r="E57" s="50"/>
      <c r="F57" s="50"/>
      <c r="G57" s="50"/>
      <c r="H57" s="50"/>
      <c r="I57" s="50"/>
      <c r="J57" s="50"/>
      <c r="K57" s="50"/>
      <c r="L57" s="50"/>
      <c r="M57" s="50"/>
    </row>
    <row r="58" spans="1:17" x14ac:dyDescent="0.25">
      <c r="A58" s="129"/>
      <c r="B58" s="50"/>
      <c r="C58" s="50"/>
      <c r="D58" s="50"/>
      <c r="E58" s="50"/>
      <c r="F58" s="50"/>
      <c r="G58" s="50"/>
      <c r="H58" s="50"/>
      <c r="I58" s="50"/>
      <c r="J58" s="50"/>
      <c r="K58" s="50"/>
      <c r="L58" s="50"/>
      <c r="M58" s="50"/>
    </row>
    <row r="59" spans="1:17" x14ac:dyDescent="0.25">
      <c r="A59" s="129"/>
      <c r="B59" s="50"/>
      <c r="C59" s="50"/>
      <c r="D59" s="50"/>
      <c r="E59" s="50"/>
      <c r="F59" s="50"/>
      <c r="G59" s="50"/>
      <c r="H59" s="50"/>
      <c r="I59" s="50"/>
      <c r="J59" s="50"/>
      <c r="K59" s="50"/>
      <c r="L59" s="50"/>
      <c r="M59" s="50"/>
    </row>
    <row r="60" spans="1:17" x14ac:dyDescent="0.25">
      <c r="A60" s="129"/>
      <c r="B60" s="50"/>
      <c r="C60" s="50"/>
      <c r="D60" s="50"/>
      <c r="E60" s="50"/>
      <c r="F60" s="50"/>
      <c r="G60" s="50"/>
      <c r="H60" s="50"/>
      <c r="I60" s="50"/>
      <c r="J60" s="50"/>
      <c r="K60" s="50"/>
      <c r="L60" s="50"/>
      <c r="M60" s="50"/>
    </row>
    <row r="61" spans="1:17" x14ac:dyDescent="0.25">
      <c r="A61" s="129"/>
      <c r="B61" s="50"/>
      <c r="C61" s="50"/>
      <c r="D61" s="50"/>
      <c r="E61" s="50"/>
      <c r="F61" s="50"/>
      <c r="G61" s="50"/>
      <c r="H61" s="50"/>
      <c r="I61" s="50"/>
      <c r="J61" s="50"/>
      <c r="K61" s="50"/>
      <c r="L61" s="50"/>
      <c r="M61" s="50"/>
    </row>
    <row r="62" spans="1:17" x14ac:dyDescent="0.25">
      <c r="A62" s="129"/>
      <c r="B62" s="50"/>
      <c r="C62" s="50"/>
      <c r="D62" s="50"/>
      <c r="E62" s="50"/>
      <c r="F62" s="50"/>
      <c r="G62" s="50"/>
      <c r="H62" s="50"/>
      <c r="I62" s="50"/>
      <c r="J62" s="50"/>
      <c r="K62" s="50"/>
      <c r="L62" s="50"/>
      <c r="M62" s="50"/>
    </row>
    <row r="63" spans="1:17" x14ac:dyDescent="0.25">
      <c r="A63" s="129"/>
      <c r="B63" s="50"/>
      <c r="C63" s="50"/>
      <c r="D63" s="50"/>
      <c r="E63" s="50"/>
      <c r="F63" s="50"/>
      <c r="G63" s="50"/>
      <c r="H63" s="50"/>
      <c r="I63" s="50"/>
      <c r="J63" s="50"/>
      <c r="K63" s="50"/>
      <c r="L63" s="50"/>
      <c r="M63" s="50"/>
    </row>
    <row r="64" spans="1:17" x14ac:dyDescent="0.25">
      <c r="A64" s="129"/>
      <c r="B64" s="50"/>
      <c r="C64" s="50"/>
      <c r="D64" s="50"/>
      <c r="E64" s="50"/>
      <c r="F64" s="50"/>
      <c r="G64" s="50"/>
      <c r="H64" s="50"/>
      <c r="I64" s="50"/>
      <c r="J64" s="50"/>
      <c r="K64" s="50"/>
      <c r="L64" s="50"/>
      <c r="M64" s="50"/>
    </row>
    <row r="65" spans="1:13" x14ac:dyDescent="0.25">
      <c r="A65" s="129"/>
      <c r="B65" s="50"/>
      <c r="C65" s="50"/>
      <c r="D65" s="50"/>
      <c r="E65" s="50"/>
      <c r="F65" s="50"/>
      <c r="G65" s="50"/>
      <c r="H65" s="50"/>
      <c r="I65" s="50"/>
      <c r="J65" s="50"/>
      <c r="K65" s="50"/>
      <c r="L65" s="50"/>
      <c r="M65" s="50"/>
    </row>
  </sheetData>
  <mergeCells count="9">
    <mergeCell ref="B12:D12"/>
    <mergeCell ref="B22:L23"/>
    <mergeCell ref="B26:L27"/>
    <mergeCell ref="B30:L31"/>
    <mergeCell ref="L1:M1"/>
    <mergeCell ref="C5:F5"/>
    <mergeCell ref="B5:B6"/>
    <mergeCell ref="H5:H6"/>
    <mergeCell ref="I5:L5"/>
  </mergeCells>
  <hyperlinks>
    <hyperlink ref="L1" location="'Point Grid'!A8" display="'Point Grid'!A8"/>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5"/>
  <sheetViews>
    <sheetView zoomScaleNormal="100" workbookViewId="0"/>
  </sheetViews>
  <sheetFormatPr defaultColWidth="9.140625" defaultRowHeight="15" x14ac:dyDescent="0.25"/>
  <cols>
    <col min="1" max="1" width="8.7109375" style="28" customWidth="1"/>
    <col min="2" max="2" width="12.28515625" style="28" customWidth="1"/>
    <col min="3" max="4" width="10.85546875" style="28" customWidth="1"/>
    <col min="5" max="5" width="9" style="28" customWidth="1"/>
    <col min="6" max="6" width="9.42578125" style="28" customWidth="1"/>
    <col min="7" max="7" width="13.28515625" style="28" customWidth="1"/>
    <col min="8" max="9" width="9.42578125" style="28" customWidth="1"/>
    <col min="10" max="10" width="10.7109375" style="28" customWidth="1"/>
    <col min="11" max="16384" width="9.140625" style="28"/>
  </cols>
  <sheetData>
    <row r="1" spans="1:13" ht="15.95" customHeight="1" x14ac:dyDescent="0.25">
      <c r="A1" s="91">
        <v>20</v>
      </c>
      <c r="B1" s="92" t="s">
        <v>12</v>
      </c>
      <c r="C1" s="93"/>
      <c r="D1" s="93"/>
      <c r="E1" s="93"/>
      <c r="F1" s="93"/>
      <c r="G1" s="94"/>
      <c r="H1" s="236" t="s">
        <v>29</v>
      </c>
      <c r="I1" s="237"/>
    </row>
    <row r="2" spans="1:13" ht="15.95" customHeight="1" x14ac:dyDescent="0.25">
      <c r="A2" s="96"/>
      <c r="B2" s="97"/>
      <c r="C2" s="97"/>
      <c r="D2" s="97"/>
      <c r="E2" s="97"/>
      <c r="F2" s="97"/>
      <c r="G2" s="97"/>
      <c r="H2" s="97"/>
      <c r="I2" s="98"/>
    </row>
    <row r="3" spans="1:13" ht="15.95" customHeight="1" x14ac:dyDescent="0.25">
      <c r="A3" s="99" t="s">
        <v>13</v>
      </c>
      <c r="B3" s="238" t="s">
        <v>229</v>
      </c>
      <c r="C3" s="238"/>
      <c r="D3" s="238"/>
      <c r="E3" s="238"/>
      <c r="F3" s="238"/>
      <c r="G3" s="238"/>
      <c r="H3" s="238"/>
      <c r="I3" s="101"/>
      <c r="J3" s="50"/>
      <c r="K3" s="50"/>
      <c r="L3" s="50"/>
      <c r="M3" s="50"/>
    </row>
    <row r="4" spans="1:13" ht="15.95" customHeight="1" x14ac:dyDescent="0.25">
      <c r="A4" s="9">
        <f>INDEX('Point Grid'!B:B,MATCH($A$1,'Point Grid'!A:A,0))</f>
        <v>1.5</v>
      </c>
      <c r="B4" s="238"/>
      <c r="C4" s="238"/>
      <c r="D4" s="238"/>
      <c r="E4" s="238"/>
      <c r="F4" s="238"/>
      <c r="G4" s="238"/>
      <c r="H4" s="238"/>
      <c r="I4" s="101"/>
      <c r="J4" s="50"/>
      <c r="K4" s="50"/>
      <c r="L4" s="50"/>
      <c r="M4" s="50"/>
    </row>
    <row r="5" spans="1:13" ht="15.95" customHeight="1" x14ac:dyDescent="0.25">
      <c r="A5" s="102"/>
      <c r="B5" s="103"/>
      <c r="C5" s="104"/>
      <c r="D5" s="105"/>
      <c r="E5" s="105"/>
      <c r="F5" s="103"/>
      <c r="G5" s="103"/>
      <c r="H5" s="103"/>
      <c r="I5" s="101"/>
      <c r="J5" s="50"/>
      <c r="K5" s="50"/>
      <c r="L5" s="50"/>
      <c r="M5" s="50"/>
    </row>
    <row r="6" spans="1:13" ht="15.95" customHeight="1" x14ac:dyDescent="0.25">
      <c r="A6" s="102"/>
      <c r="B6" s="103" t="s">
        <v>230</v>
      </c>
      <c r="C6" s="106"/>
      <c r="D6" s="107"/>
      <c r="E6" s="105"/>
      <c r="F6" s="103"/>
      <c r="G6" s="103"/>
      <c r="H6" s="103"/>
      <c r="I6" s="101"/>
      <c r="J6" s="50"/>
      <c r="K6" s="50"/>
      <c r="L6" s="50"/>
      <c r="M6" s="50"/>
    </row>
    <row r="7" spans="1:13" ht="32.1" customHeight="1" x14ac:dyDescent="0.25">
      <c r="A7" s="102"/>
      <c r="B7" s="239" t="s">
        <v>231</v>
      </c>
      <c r="C7" s="239"/>
      <c r="D7" s="239"/>
      <c r="E7" s="239"/>
      <c r="F7" s="239"/>
      <c r="G7" s="239"/>
      <c r="H7" s="239"/>
      <c r="I7" s="101"/>
      <c r="J7" s="50"/>
      <c r="K7" s="50"/>
      <c r="L7" s="50"/>
      <c r="M7" s="50"/>
    </row>
    <row r="8" spans="1:13" ht="15.95" customHeight="1" x14ac:dyDescent="0.25">
      <c r="A8" s="102"/>
      <c r="B8" s="103" t="s">
        <v>232</v>
      </c>
      <c r="C8" s="106"/>
      <c r="D8" s="108"/>
      <c r="E8" s="105"/>
      <c r="F8" s="103"/>
      <c r="G8" s="103"/>
      <c r="H8" s="103"/>
      <c r="I8" s="101"/>
      <c r="J8" s="50"/>
      <c r="K8" s="50"/>
      <c r="L8" s="50"/>
      <c r="M8" s="50"/>
    </row>
    <row r="9" spans="1:13" ht="15.95" customHeight="1" x14ac:dyDescent="0.25">
      <c r="A9" s="102"/>
      <c r="B9" s="103" t="s">
        <v>233</v>
      </c>
      <c r="C9" s="107"/>
      <c r="D9" s="108"/>
      <c r="E9" s="105"/>
      <c r="F9" s="103"/>
      <c r="G9" s="103"/>
      <c r="H9" s="103"/>
      <c r="I9" s="101"/>
      <c r="J9" s="50"/>
      <c r="K9" s="50"/>
      <c r="L9" s="50"/>
      <c r="M9" s="50"/>
    </row>
    <row r="10" spans="1:13" ht="15.95" customHeight="1" x14ac:dyDescent="0.25">
      <c r="A10" s="102"/>
      <c r="B10" s="103" t="s">
        <v>234</v>
      </c>
      <c r="C10" s="106"/>
      <c r="D10" s="108"/>
      <c r="E10" s="105"/>
      <c r="F10" s="103"/>
      <c r="G10" s="103"/>
      <c r="H10" s="103"/>
      <c r="I10" s="101"/>
      <c r="J10" s="50"/>
      <c r="K10" s="50"/>
      <c r="L10" s="50"/>
      <c r="M10" s="50"/>
    </row>
    <row r="11" spans="1:13" ht="15.95" customHeight="1" x14ac:dyDescent="0.25">
      <c r="A11" s="102"/>
      <c r="B11" s="103"/>
      <c r="C11" s="105"/>
      <c r="D11" s="105"/>
      <c r="E11" s="105"/>
      <c r="F11" s="103"/>
      <c r="G11" s="103"/>
      <c r="H11" s="103"/>
      <c r="I11" s="101"/>
      <c r="J11" s="50"/>
      <c r="K11" s="50"/>
      <c r="L11" s="50"/>
      <c r="M11" s="50"/>
    </row>
    <row r="12" spans="1:13" ht="15.95" customHeight="1" x14ac:dyDescent="0.25">
      <c r="A12" s="110" t="s">
        <v>2</v>
      </c>
      <c r="B12" s="240" t="s">
        <v>235</v>
      </c>
      <c r="C12" s="240"/>
      <c r="D12" s="240"/>
      <c r="E12" s="240"/>
      <c r="F12" s="240"/>
      <c r="G12" s="240"/>
      <c r="H12" s="240"/>
      <c r="I12" s="101"/>
      <c r="J12" s="50"/>
      <c r="K12" s="50"/>
      <c r="L12" s="50"/>
      <c r="M12" s="50"/>
    </row>
    <row r="13" spans="1:13" ht="15.95" customHeight="1" thickBot="1" x14ac:dyDescent="0.3">
      <c r="A13" s="9">
        <f>INDEX('Point Grid'!$C$8:$I$34,MATCH($A$1,'Point Grid'!$A$8:$A$34,0),MATCH(A12,'Point Grid'!$C$7:$I$7,0))</f>
        <v>0.5</v>
      </c>
      <c r="B13" s="240"/>
      <c r="C13" s="240"/>
      <c r="D13" s="240"/>
      <c r="E13" s="240"/>
      <c r="F13" s="240"/>
      <c r="G13" s="240"/>
      <c r="H13" s="240"/>
      <c r="I13" s="101"/>
      <c r="J13" s="50"/>
      <c r="K13" s="50"/>
      <c r="L13" s="50"/>
      <c r="M13" s="50"/>
    </row>
    <row r="14" spans="1:13" ht="15.95" customHeight="1" thickBot="1" x14ac:dyDescent="0.3">
      <c r="A14" s="116"/>
      <c r="B14" s="103"/>
      <c r="C14" s="105"/>
      <c r="D14" s="105"/>
      <c r="E14" s="105"/>
      <c r="F14" s="105"/>
      <c r="G14" s="105"/>
      <c r="H14" s="105"/>
      <c r="I14" s="101"/>
      <c r="J14" s="50"/>
      <c r="K14" s="50"/>
      <c r="L14" s="50"/>
      <c r="M14" s="50"/>
    </row>
    <row r="15" spans="1:13" ht="15.95" customHeight="1" x14ac:dyDescent="0.25">
      <c r="A15" s="102"/>
      <c r="B15" s="115"/>
      <c r="C15" s="117"/>
      <c r="D15" s="117"/>
      <c r="E15" s="117"/>
      <c r="F15" s="118"/>
      <c r="G15" s="119"/>
      <c r="H15" s="105"/>
      <c r="I15" s="101"/>
      <c r="J15" s="50"/>
      <c r="K15" s="50"/>
      <c r="L15" s="50"/>
      <c r="M15" s="50"/>
    </row>
    <row r="16" spans="1:13" ht="15.95" customHeight="1" x14ac:dyDescent="0.25">
      <c r="A16" s="110" t="s">
        <v>3</v>
      </c>
      <c r="B16" s="240" t="s">
        <v>303</v>
      </c>
      <c r="C16" s="240"/>
      <c r="D16" s="240"/>
      <c r="E16" s="240"/>
      <c r="F16" s="240"/>
      <c r="G16" s="240"/>
      <c r="H16" s="240"/>
      <c r="I16" s="101"/>
      <c r="J16" s="50"/>
      <c r="K16" s="50"/>
      <c r="L16" s="50"/>
      <c r="M16" s="50"/>
    </row>
    <row r="17" spans="1:13" ht="15.95" customHeight="1" thickBot="1" x14ac:dyDescent="0.3">
      <c r="A17" s="9">
        <f>INDEX('Point Grid'!$C$8:$I$34,MATCH($A$1,'Point Grid'!$A$8:$A$34,0),MATCH(A16,'Point Grid'!$C$7:$I$7,0))</f>
        <v>0.5</v>
      </c>
      <c r="B17" s="240"/>
      <c r="C17" s="240"/>
      <c r="D17" s="240"/>
      <c r="E17" s="240"/>
      <c r="F17" s="240"/>
      <c r="G17" s="240"/>
      <c r="H17" s="240"/>
      <c r="I17" s="101"/>
      <c r="J17" s="50"/>
      <c r="K17" s="50"/>
      <c r="L17" s="50"/>
      <c r="M17" s="50"/>
    </row>
    <row r="18" spans="1:13" ht="15.95" customHeight="1" thickBot="1" x14ac:dyDescent="0.3">
      <c r="A18" s="116"/>
      <c r="B18" s="103"/>
      <c r="C18" s="120"/>
      <c r="D18" s="121"/>
      <c r="E18" s="122"/>
      <c r="F18" s="120"/>
      <c r="G18" s="107"/>
      <c r="H18" s="107"/>
      <c r="I18" s="101"/>
      <c r="J18" s="50"/>
      <c r="K18" s="50"/>
      <c r="L18" s="50"/>
      <c r="M18" s="50"/>
    </row>
    <row r="19" spans="1:13" ht="15.95" customHeight="1" x14ac:dyDescent="0.25">
      <c r="A19" s="102"/>
      <c r="B19" s="103"/>
      <c r="C19" s="120"/>
      <c r="D19" s="121"/>
      <c r="E19" s="122"/>
      <c r="F19" s="120"/>
      <c r="G19" s="107"/>
      <c r="H19" s="107"/>
      <c r="I19" s="101"/>
      <c r="J19" s="50"/>
      <c r="K19" s="50"/>
      <c r="L19" s="50"/>
      <c r="M19" s="50"/>
    </row>
    <row r="20" spans="1:13" ht="15.95" customHeight="1" x14ac:dyDescent="0.25">
      <c r="A20" s="110" t="s">
        <v>4</v>
      </c>
      <c r="B20" s="240" t="s">
        <v>236</v>
      </c>
      <c r="C20" s="240"/>
      <c r="D20" s="240"/>
      <c r="E20" s="240"/>
      <c r="F20" s="240"/>
      <c r="G20" s="240"/>
      <c r="H20" s="240"/>
      <c r="I20" s="101"/>
      <c r="J20" s="50"/>
      <c r="K20" s="50"/>
      <c r="L20" s="50"/>
      <c r="M20" s="50"/>
    </row>
    <row r="21" spans="1:13" ht="15.95" customHeight="1" thickBot="1" x14ac:dyDescent="0.3">
      <c r="A21" s="9">
        <f>INDEX('Point Grid'!$C$8:$I$34,MATCH($A$1,'Point Grid'!$A$8:$A$34,0),MATCH(A20,'Point Grid'!$C$7:$I$7,0))</f>
        <v>0.5</v>
      </c>
      <c r="B21" s="240"/>
      <c r="C21" s="240"/>
      <c r="D21" s="240"/>
      <c r="E21" s="240"/>
      <c r="F21" s="240"/>
      <c r="G21" s="240"/>
      <c r="H21" s="240"/>
      <c r="I21" s="101"/>
      <c r="J21" s="50"/>
      <c r="K21" s="50"/>
      <c r="L21" s="50"/>
      <c r="M21" s="50"/>
    </row>
    <row r="22" spans="1:13" ht="15.95" customHeight="1" thickBot="1" x14ac:dyDescent="0.3">
      <c r="A22" s="116"/>
      <c r="B22" s="103"/>
      <c r="C22" s="120"/>
      <c r="D22" s="121"/>
      <c r="E22" s="122"/>
      <c r="F22" s="120"/>
      <c r="G22" s="121"/>
      <c r="H22" s="121"/>
      <c r="I22" s="101"/>
      <c r="J22" s="50"/>
      <c r="K22" s="50"/>
      <c r="L22" s="50"/>
      <c r="M22" s="50"/>
    </row>
    <row r="23" spans="1:13" ht="15.75" thickBot="1" x14ac:dyDescent="0.3">
      <c r="A23" s="123"/>
      <c r="B23" s="124"/>
      <c r="C23" s="125"/>
      <c r="D23" s="125"/>
      <c r="E23" s="126"/>
      <c r="F23" s="125"/>
      <c r="G23" s="127"/>
      <c r="H23" s="127"/>
      <c r="I23" s="128"/>
      <c r="J23" s="50"/>
      <c r="K23" s="50"/>
      <c r="L23" s="50"/>
      <c r="M23" s="50"/>
    </row>
    <row r="24" spans="1:13" x14ac:dyDescent="0.25">
      <c r="A24" s="129"/>
      <c r="B24" s="50"/>
      <c r="C24" s="50"/>
      <c r="D24" s="50"/>
      <c r="E24" s="50"/>
      <c r="F24" s="50"/>
      <c r="G24" s="50"/>
      <c r="H24" s="50"/>
      <c r="I24" s="50"/>
      <c r="J24" s="50"/>
      <c r="K24" s="50"/>
      <c r="L24" s="50"/>
      <c r="M24" s="50"/>
    </row>
    <row r="25" spans="1:13" x14ac:dyDescent="0.25">
      <c r="A25" s="129"/>
      <c r="B25" s="50"/>
      <c r="C25" s="50"/>
      <c r="D25" s="50"/>
      <c r="E25" s="50"/>
      <c r="F25" s="50"/>
      <c r="G25" s="50"/>
      <c r="H25" s="50"/>
      <c r="I25" s="50"/>
      <c r="J25" s="50"/>
      <c r="K25" s="50"/>
      <c r="L25" s="50"/>
      <c r="M25" s="50"/>
    </row>
    <row r="26" spans="1:13" x14ac:dyDescent="0.25">
      <c r="A26" s="129"/>
      <c r="B26" s="50"/>
      <c r="C26" s="50"/>
      <c r="D26" s="50"/>
      <c r="E26" s="50"/>
      <c r="F26" s="50"/>
      <c r="G26" s="50"/>
      <c r="H26" s="50"/>
      <c r="I26" s="50"/>
      <c r="J26" s="50"/>
      <c r="K26" s="50"/>
      <c r="L26" s="50"/>
      <c r="M26" s="50"/>
    </row>
    <row r="27" spans="1:13" x14ac:dyDescent="0.25">
      <c r="A27" s="129"/>
      <c r="B27" s="50"/>
      <c r="C27" s="50"/>
      <c r="D27" s="50"/>
      <c r="E27" s="50"/>
      <c r="F27" s="50"/>
      <c r="G27" s="50"/>
      <c r="H27" s="50"/>
      <c r="I27" s="50"/>
      <c r="J27" s="50"/>
      <c r="K27" s="50"/>
      <c r="L27" s="50"/>
      <c r="M27" s="50"/>
    </row>
    <row r="28" spans="1:13" x14ac:dyDescent="0.25">
      <c r="A28" s="129"/>
      <c r="B28" s="50"/>
      <c r="C28" s="50"/>
      <c r="D28" s="50"/>
      <c r="E28" s="50"/>
      <c r="F28" s="50"/>
      <c r="G28" s="50"/>
      <c r="H28" s="50"/>
      <c r="I28" s="50"/>
      <c r="J28" s="50"/>
      <c r="K28" s="50"/>
      <c r="L28" s="50"/>
      <c r="M28" s="50"/>
    </row>
    <row r="29" spans="1:13" x14ac:dyDescent="0.25">
      <c r="A29" s="129"/>
      <c r="B29" s="50"/>
      <c r="C29" s="50"/>
      <c r="D29" s="50"/>
      <c r="E29" s="50"/>
      <c r="F29" s="50"/>
      <c r="G29" s="50"/>
      <c r="H29" s="50"/>
      <c r="I29" s="50"/>
      <c r="J29" s="50"/>
      <c r="K29" s="50"/>
      <c r="L29" s="50"/>
      <c r="M29" s="50"/>
    </row>
    <row r="30" spans="1:13" x14ac:dyDescent="0.25">
      <c r="A30" s="129"/>
      <c r="B30" s="50"/>
      <c r="C30" s="50"/>
      <c r="D30" s="50"/>
      <c r="E30" s="50"/>
      <c r="F30" s="50"/>
      <c r="G30" s="50"/>
      <c r="H30" s="50"/>
      <c r="I30" s="50"/>
      <c r="J30" s="50"/>
      <c r="K30" s="50"/>
      <c r="L30" s="50"/>
      <c r="M30" s="50"/>
    </row>
    <row r="31" spans="1:13" x14ac:dyDescent="0.25">
      <c r="A31" s="129"/>
      <c r="B31" s="50"/>
      <c r="C31" s="50"/>
      <c r="D31" s="50"/>
      <c r="E31" s="50"/>
      <c r="F31" s="50"/>
      <c r="G31" s="50"/>
      <c r="H31" s="50"/>
      <c r="I31" s="50"/>
      <c r="J31" s="50"/>
      <c r="K31" s="50"/>
      <c r="L31" s="50"/>
      <c r="M31" s="50"/>
    </row>
    <row r="32" spans="1:13" x14ac:dyDescent="0.25">
      <c r="A32" s="129"/>
      <c r="B32" s="50"/>
      <c r="C32" s="50"/>
      <c r="D32" s="50"/>
      <c r="E32" s="50"/>
      <c r="F32" s="50"/>
      <c r="G32" s="50"/>
      <c r="H32" s="50"/>
      <c r="I32" s="50"/>
      <c r="J32" s="50"/>
      <c r="K32" s="50"/>
      <c r="L32" s="50"/>
      <c r="M32" s="50"/>
    </row>
    <row r="33" spans="1:13" x14ac:dyDescent="0.25">
      <c r="A33" s="129"/>
      <c r="B33" s="50"/>
      <c r="C33" s="50"/>
      <c r="D33" s="50"/>
      <c r="E33" s="50"/>
      <c r="F33" s="50"/>
      <c r="G33" s="50"/>
      <c r="H33" s="50"/>
      <c r="I33" s="50"/>
      <c r="J33" s="50"/>
      <c r="K33" s="50"/>
      <c r="L33" s="50"/>
      <c r="M33" s="50"/>
    </row>
    <row r="34" spans="1:13" x14ac:dyDescent="0.25">
      <c r="A34" s="129"/>
      <c r="B34" s="50"/>
      <c r="C34" s="50"/>
      <c r="D34" s="50"/>
      <c r="E34" s="50"/>
      <c r="F34" s="50"/>
      <c r="G34" s="50"/>
      <c r="H34" s="50"/>
      <c r="I34" s="50"/>
      <c r="J34" s="50"/>
      <c r="K34" s="50"/>
      <c r="L34" s="50"/>
      <c r="M34" s="50"/>
    </row>
    <row r="35" spans="1:13" x14ac:dyDescent="0.25">
      <c r="A35" s="129"/>
      <c r="B35" s="50"/>
      <c r="C35" s="50"/>
      <c r="D35" s="50"/>
      <c r="E35" s="50"/>
      <c r="F35" s="50"/>
      <c r="G35" s="50"/>
      <c r="H35" s="50"/>
      <c r="I35" s="50"/>
      <c r="J35" s="50"/>
      <c r="K35" s="50"/>
      <c r="L35" s="50"/>
      <c r="M35" s="50"/>
    </row>
    <row r="36" spans="1:13" x14ac:dyDescent="0.25">
      <c r="A36" s="129"/>
      <c r="B36" s="50"/>
      <c r="C36" s="50"/>
      <c r="D36" s="50"/>
      <c r="E36" s="50"/>
      <c r="F36" s="50"/>
      <c r="G36" s="50"/>
      <c r="H36" s="50"/>
      <c r="I36" s="50"/>
    </row>
    <row r="37" spans="1:13" x14ac:dyDescent="0.25">
      <c r="A37" s="129"/>
      <c r="B37" s="50"/>
      <c r="C37" s="50"/>
      <c r="D37" s="50"/>
      <c r="E37" s="50"/>
      <c r="F37" s="50"/>
      <c r="G37" s="50"/>
      <c r="H37" s="50"/>
      <c r="I37" s="50"/>
    </row>
    <row r="38" spans="1:13" x14ac:dyDescent="0.25">
      <c r="A38" s="129"/>
      <c r="B38" s="50"/>
      <c r="C38" s="50"/>
      <c r="D38" s="50"/>
      <c r="E38" s="50"/>
      <c r="F38" s="50"/>
      <c r="G38" s="50"/>
      <c r="H38" s="50"/>
      <c r="I38" s="50"/>
    </row>
    <row r="39" spans="1:13" x14ac:dyDescent="0.25">
      <c r="A39" s="129"/>
      <c r="B39" s="50"/>
      <c r="C39" s="50"/>
      <c r="D39" s="50"/>
      <c r="E39" s="50"/>
      <c r="F39" s="50"/>
      <c r="G39" s="50"/>
      <c r="H39" s="50"/>
      <c r="I39" s="50"/>
    </row>
    <row r="40" spans="1:13" x14ac:dyDescent="0.25">
      <c r="A40" s="129"/>
      <c r="B40" s="50"/>
      <c r="C40" s="50"/>
      <c r="D40" s="50"/>
      <c r="E40" s="50"/>
      <c r="F40" s="50"/>
      <c r="G40" s="50"/>
      <c r="H40" s="50"/>
      <c r="I40" s="50"/>
    </row>
    <row r="41" spans="1:13" x14ac:dyDescent="0.25">
      <c r="A41" s="129"/>
      <c r="B41" s="50"/>
      <c r="C41" s="50"/>
      <c r="D41" s="50"/>
      <c r="E41" s="50"/>
      <c r="F41" s="50"/>
      <c r="G41" s="50"/>
      <c r="H41" s="50"/>
      <c r="I41" s="50"/>
    </row>
    <row r="42" spans="1:13" x14ac:dyDescent="0.25">
      <c r="A42" s="129"/>
      <c r="B42" s="50"/>
      <c r="C42" s="50"/>
      <c r="D42" s="50"/>
      <c r="E42" s="50"/>
      <c r="F42" s="50"/>
      <c r="G42" s="50"/>
      <c r="H42" s="50"/>
      <c r="I42" s="50"/>
    </row>
    <row r="43" spans="1:13" x14ac:dyDescent="0.25">
      <c r="A43" s="129"/>
      <c r="B43" s="50"/>
      <c r="C43" s="50"/>
      <c r="D43" s="50"/>
      <c r="E43" s="50"/>
      <c r="F43" s="50"/>
      <c r="G43" s="50"/>
      <c r="H43" s="50"/>
      <c r="I43" s="50"/>
    </row>
    <row r="44" spans="1:13" x14ac:dyDescent="0.25">
      <c r="A44" s="129"/>
      <c r="B44" s="50"/>
      <c r="C44" s="50"/>
      <c r="D44" s="50"/>
      <c r="E44" s="50"/>
      <c r="F44" s="50"/>
      <c r="G44" s="50"/>
      <c r="H44" s="50"/>
      <c r="I44" s="50"/>
    </row>
    <row r="45" spans="1:13" x14ac:dyDescent="0.25">
      <c r="A45" s="129"/>
      <c r="B45" s="50"/>
      <c r="C45" s="50"/>
      <c r="D45" s="50"/>
      <c r="E45" s="50"/>
      <c r="F45" s="50"/>
      <c r="G45" s="50"/>
      <c r="H45" s="50"/>
      <c r="I45" s="50"/>
    </row>
    <row r="46" spans="1:13" x14ac:dyDescent="0.25">
      <c r="A46" s="129"/>
      <c r="B46" s="50"/>
      <c r="C46" s="50"/>
      <c r="D46" s="50"/>
      <c r="E46" s="50"/>
      <c r="F46" s="50"/>
      <c r="G46" s="50"/>
      <c r="H46" s="50"/>
      <c r="I46" s="50"/>
    </row>
    <row r="47" spans="1:13" x14ac:dyDescent="0.25">
      <c r="A47" s="129"/>
      <c r="B47" s="50"/>
      <c r="C47" s="50"/>
      <c r="D47" s="50"/>
      <c r="E47" s="50"/>
      <c r="F47" s="50"/>
      <c r="G47" s="50"/>
      <c r="H47" s="50"/>
      <c r="I47" s="50"/>
    </row>
    <row r="48" spans="1:13" x14ac:dyDescent="0.25">
      <c r="A48" s="129"/>
      <c r="B48" s="50"/>
      <c r="C48" s="50"/>
      <c r="D48" s="50"/>
      <c r="E48" s="50"/>
      <c r="F48" s="50"/>
      <c r="G48" s="50"/>
      <c r="H48" s="50"/>
      <c r="I48" s="50"/>
    </row>
    <row r="49" spans="1:9" x14ac:dyDescent="0.25">
      <c r="A49" s="129"/>
      <c r="B49" s="50"/>
      <c r="C49" s="50"/>
      <c r="D49" s="50"/>
      <c r="E49" s="50"/>
      <c r="F49" s="50"/>
      <c r="G49" s="50"/>
      <c r="H49" s="50"/>
      <c r="I49" s="50"/>
    </row>
    <row r="50" spans="1:9" x14ac:dyDescent="0.25">
      <c r="A50" s="129"/>
      <c r="B50" s="50"/>
      <c r="C50" s="50"/>
      <c r="D50" s="50"/>
      <c r="E50" s="50"/>
      <c r="F50" s="50"/>
      <c r="G50" s="50"/>
      <c r="H50" s="50"/>
      <c r="I50" s="50"/>
    </row>
    <row r="51" spans="1:9" x14ac:dyDescent="0.25">
      <c r="A51" s="129"/>
      <c r="B51" s="50"/>
      <c r="C51" s="50"/>
      <c r="D51" s="50"/>
      <c r="E51" s="50"/>
      <c r="F51" s="50"/>
      <c r="G51" s="50"/>
      <c r="H51" s="50"/>
      <c r="I51" s="50"/>
    </row>
    <row r="52" spans="1:9" x14ac:dyDescent="0.25">
      <c r="A52" s="129"/>
      <c r="B52" s="50"/>
      <c r="C52" s="50"/>
      <c r="D52" s="50"/>
      <c r="E52" s="50"/>
      <c r="F52" s="50"/>
      <c r="G52" s="50"/>
      <c r="H52" s="50"/>
      <c r="I52" s="50"/>
    </row>
    <row r="53" spans="1:9" x14ac:dyDescent="0.25">
      <c r="A53" s="129"/>
      <c r="B53" s="50"/>
      <c r="C53" s="50"/>
      <c r="D53" s="50"/>
      <c r="E53" s="50"/>
      <c r="F53" s="50"/>
      <c r="G53" s="50"/>
      <c r="H53" s="50"/>
      <c r="I53" s="50"/>
    </row>
    <row r="54" spans="1:9" x14ac:dyDescent="0.25">
      <c r="A54" s="129"/>
      <c r="B54" s="50"/>
      <c r="C54" s="50"/>
      <c r="D54" s="50"/>
      <c r="E54" s="50"/>
      <c r="F54" s="50"/>
      <c r="G54" s="50"/>
      <c r="H54" s="50"/>
      <c r="I54" s="50"/>
    </row>
    <row r="55" spans="1:9" x14ac:dyDescent="0.25">
      <c r="A55" s="129"/>
      <c r="B55" s="50"/>
      <c r="C55" s="50"/>
      <c r="D55" s="50"/>
      <c r="E55" s="50"/>
      <c r="F55" s="50"/>
      <c r="G55" s="50"/>
      <c r="H55" s="50"/>
      <c r="I55" s="50"/>
    </row>
  </sheetData>
  <mergeCells count="6">
    <mergeCell ref="B20:H21"/>
    <mergeCell ref="H1:I1"/>
    <mergeCell ref="B3:H4"/>
    <mergeCell ref="B7:H7"/>
    <mergeCell ref="B12:H13"/>
    <mergeCell ref="B16:H17"/>
  </mergeCells>
  <hyperlinks>
    <hyperlink ref="H1" location="'Point Grid'!A8" display="'Point Grid'!A8"/>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57"/>
  <sheetViews>
    <sheetView zoomScaleNormal="100" workbookViewId="0"/>
  </sheetViews>
  <sheetFormatPr defaultColWidth="9.140625" defaultRowHeight="15" x14ac:dyDescent="0.25"/>
  <cols>
    <col min="1" max="1" width="8.7109375" style="28" customWidth="1"/>
    <col min="2" max="2" width="10.7109375" style="28" customWidth="1"/>
    <col min="3" max="3" width="11.7109375" style="28" customWidth="1"/>
    <col min="4" max="4" width="14.140625" style="28" customWidth="1"/>
    <col min="5" max="5" width="20" style="28" customWidth="1"/>
    <col min="6" max="6" width="9.42578125" style="28" customWidth="1"/>
    <col min="7" max="7" width="13.28515625" style="28" customWidth="1"/>
    <col min="8" max="9" width="9.42578125" style="28" customWidth="1"/>
    <col min="10" max="10" width="10.7109375" style="28" customWidth="1"/>
    <col min="11" max="16384" width="9.140625" style="28"/>
  </cols>
  <sheetData>
    <row r="1" spans="1:13" x14ac:dyDescent="0.25">
      <c r="A1" s="91">
        <v>21</v>
      </c>
      <c r="B1" s="92" t="s">
        <v>12</v>
      </c>
      <c r="C1" s="93"/>
      <c r="D1" s="93"/>
      <c r="E1" s="93"/>
      <c r="F1" s="93"/>
      <c r="G1" s="94"/>
      <c r="H1" s="236" t="s">
        <v>29</v>
      </c>
      <c r="I1" s="237"/>
    </row>
    <row r="2" spans="1:13" x14ac:dyDescent="0.25">
      <c r="A2" s="96"/>
      <c r="B2" s="97"/>
      <c r="C2" s="97"/>
      <c r="D2" s="97"/>
      <c r="E2" s="97"/>
      <c r="F2" s="97"/>
      <c r="G2" s="97"/>
      <c r="H2" s="97"/>
      <c r="I2" s="98"/>
    </row>
    <row r="3" spans="1:13" x14ac:dyDescent="0.25">
      <c r="A3" s="99" t="s">
        <v>13</v>
      </c>
      <c r="B3" s="100" t="s">
        <v>237</v>
      </c>
      <c r="C3" s="100"/>
      <c r="D3" s="100"/>
      <c r="E3" s="100"/>
      <c r="F3" s="100"/>
      <c r="G3" s="100"/>
      <c r="H3" s="100"/>
      <c r="I3" s="101"/>
      <c r="J3" s="50"/>
      <c r="K3" s="50"/>
      <c r="L3" s="50"/>
      <c r="M3" s="50"/>
    </row>
    <row r="4" spans="1:13" x14ac:dyDescent="0.25">
      <c r="A4" s="9">
        <f>INDEX('Point Grid'!B:B,MATCH($A$1,'Point Grid'!A:A,0))</f>
        <v>2</v>
      </c>
      <c r="B4" s="100"/>
      <c r="C4" s="100"/>
      <c r="D4" s="100"/>
      <c r="E4" s="100"/>
      <c r="F4" s="100"/>
      <c r="G4" s="100"/>
      <c r="H4" s="100"/>
      <c r="I4" s="101"/>
      <c r="J4" s="50"/>
      <c r="K4" s="50"/>
      <c r="L4" s="50"/>
      <c r="M4" s="50"/>
    </row>
    <row r="5" spans="1:13" ht="75" x14ac:dyDescent="0.25">
      <c r="A5" s="102"/>
      <c r="B5" s="206" t="s">
        <v>57</v>
      </c>
      <c r="C5" s="207" t="s">
        <v>238</v>
      </c>
      <c r="D5" s="206" t="s">
        <v>239</v>
      </c>
      <c r="E5" s="206" t="s">
        <v>240</v>
      </c>
      <c r="F5" s="157"/>
      <c r="G5" s="103"/>
      <c r="H5" s="103"/>
      <c r="I5" s="101"/>
      <c r="J5" s="50"/>
      <c r="K5" s="50"/>
      <c r="L5" s="50"/>
      <c r="M5" s="50"/>
    </row>
    <row r="6" spans="1:13" x14ac:dyDescent="0.25">
      <c r="A6" s="102"/>
      <c r="B6" s="105">
        <v>2012</v>
      </c>
      <c r="C6" s="156">
        <v>1275</v>
      </c>
      <c r="D6" s="156">
        <v>2400</v>
      </c>
      <c r="E6" s="156">
        <v>1339</v>
      </c>
      <c r="F6" s="103"/>
      <c r="G6" s="103"/>
      <c r="H6" s="103"/>
      <c r="I6" s="101"/>
      <c r="J6" s="50"/>
      <c r="K6" s="50"/>
      <c r="L6" s="50"/>
      <c r="M6" s="50"/>
    </row>
    <row r="7" spans="1:13" x14ac:dyDescent="0.25">
      <c r="A7" s="102"/>
      <c r="B7" s="105">
        <v>2013</v>
      </c>
      <c r="C7" s="156">
        <v>1152</v>
      </c>
      <c r="D7" s="156">
        <v>2300</v>
      </c>
      <c r="E7" s="156">
        <v>1355</v>
      </c>
      <c r="F7" s="103"/>
      <c r="G7" s="103"/>
      <c r="H7" s="103"/>
      <c r="I7" s="101"/>
      <c r="J7" s="50"/>
      <c r="K7" s="50"/>
      <c r="L7" s="50"/>
      <c r="M7" s="50"/>
    </row>
    <row r="8" spans="1:13" x14ac:dyDescent="0.25">
      <c r="A8" s="102"/>
      <c r="B8" s="105">
        <v>2014</v>
      </c>
      <c r="C8" s="156">
        <v>932</v>
      </c>
      <c r="D8" s="156">
        <v>2200</v>
      </c>
      <c r="E8" s="156">
        <v>1370</v>
      </c>
      <c r="F8" s="103"/>
      <c r="G8" s="103"/>
      <c r="H8" s="103"/>
      <c r="I8" s="101"/>
      <c r="J8" s="50"/>
      <c r="K8" s="50"/>
      <c r="L8" s="50"/>
      <c r="M8" s="50"/>
    </row>
    <row r="9" spans="1:13" x14ac:dyDescent="0.25">
      <c r="A9" s="102"/>
      <c r="B9" s="105">
        <v>2015</v>
      </c>
      <c r="C9" s="156">
        <v>604</v>
      </c>
      <c r="D9" s="156">
        <v>2100</v>
      </c>
      <c r="E9" s="156">
        <v>1332</v>
      </c>
      <c r="F9" s="103"/>
      <c r="G9" s="103"/>
      <c r="H9" s="103"/>
      <c r="I9" s="101"/>
      <c r="J9" s="50"/>
      <c r="K9" s="50"/>
      <c r="L9" s="50"/>
      <c r="M9" s="50"/>
    </row>
    <row r="10" spans="1:13" ht="15.95" customHeight="1" x14ac:dyDescent="0.25">
      <c r="A10" s="102"/>
      <c r="B10" s="103"/>
      <c r="C10" s="106"/>
      <c r="D10" s="108"/>
      <c r="E10" s="105"/>
      <c r="F10" s="103"/>
      <c r="G10" s="103"/>
      <c r="H10" s="103"/>
      <c r="I10" s="101"/>
      <c r="J10" s="50"/>
      <c r="K10" s="50"/>
      <c r="L10" s="50"/>
      <c r="M10" s="50"/>
    </row>
    <row r="11" spans="1:13" ht="15.95" customHeight="1" x14ac:dyDescent="0.25">
      <c r="A11" s="102"/>
      <c r="B11" s="103" t="s">
        <v>241</v>
      </c>
      <c r="C11" s="106"/>
      <c r="D11" s="108"/>
      <c r="E11" s="105"/>
      <c r="F11" s="103"/>
      <c r="G11" s="103"/>
      <c r="H11" s="103"/>
      <c r="I11" s="101"/>
      <c r="J11" s="50"/>
      <c r="K11" s="50"/>
      <c r="L11" s="50"/>
      <c r="M11" s="50"/>
    </row>
    <row r="12" spans="1:13" ht="15.95" customHeight="1" x14ac:dyDescent="0.25">
      <c r="A12" s="102"/>
      <c r="B12" s="103" t="s">
        <v>242</v>
      </c>
      <c r="C12" s="106"/>
      <c r="D12" s="108"/>
      <c r="E12" s="105"/>
      <c r="F12" s="103"/>
      <c r="G12" s="103"/>
      <c r="H12" s="103"/>
      <c r="I12" s="101"/>
      <c r="J12" s="50"/>
      <c r="K12" s="50"/>
      <c r="L12" s="50"/>
      <c r="M12" s="50"/>
    </row>
    <row r="13" spans="1:13" ht="15.95" customHeight="1" x14ac:dyDescent="0.25">
      <c r="A13" s="102"/>
      <c r="B13" s="103"/>
      <c r="C13" s="105"/>
      <c r="D13" s="105"/>
      <c r="E13" s="105"/>
      <c r="F13" s="103"/>
      <c r="G13" s="103"/>
      <c r="H13" s="103"/>
      <c r="I13" s="101"/>
      <c r="J13" s="50"/>
      <c r="K13" s="50"/>
      <c r="L13" s="50"/>
      <c r="M13" s="50"/>
    </row>
    <row r="14" spans="1:13" ht="15.95" customHeight="1" x14ac:dyDescent="0.25">
      <c r="A14" s="110" t="s">
        <v>2</v>
      </c>
      <c r="B14" s="240" t="s">
        <v>243</v>
      </c>
      <c r="C14" s="240"/>
      <c r="D14" s="240"/>
      <c r="E14" s="240"/>
      <c r="F14" s="240"/>
      <c r="G14" s="240"/>
      <c r="H14" s="240"/>
      <c r="I14" s="101"/>
      <c r="J14" s="50"/>
      <c r="K14" s="50"/>
      <c r="L14" s="50"/>
      <c r="M14" s="50"/>
    </row>
    <row r="15" spans="1:13" ht="15.95" customHeight="1" thickBot="1" x14ac:dyDescent="0.3">
      <c r="A15" s="9">
        <f>INDEX('Point Grid'!$C$8:$I$34,MATCH($A$1,'Point Grid'!$A$8:$A$34,0),MATCH(A14,'Point Grid'!$C$7:$I$7,0))</f>
        <v>0.75</v>
      </c>
      <c r="B15" s="240"/>
      <c r="C15" s="240"/>
      <c r="D15" s="240"/>
      <c r="E15" s="240"/>
      <c r="F15" s="240"/>
      <c r="G15" s="240"/>
      <c r="H15" s="240"/>
      <c r="I15" s="101"/>
      <c r="J15" s="50"/>
      <c r="K15" s="50"/>
      <c r="L15" s="50"/>
      <c r="M15" s="50"/>
    </row>
    <row r="16" spans="1:13" ht="15.95" customHeight="1" thickBot="1" x14ac:dyDescent="0.3">
      <c r="A16" s="116"/>
      <c r="B16" s="103"/>
      <c r="C16" s="105"/>
      <c r="D16" s="105"/>
      <c r="E16" s="105"/>
      <c r="F16" s="105"/>
      <c r="G16" s="105"/>
      <c r="H16" s="105"/>
      <c r="I16" s="101"/>
      <c r="J16" s="50"/>
      <c r="K16" s="50"/>
      <c r="L16" s="50"/>
      <c r="M16" s="50"/>
    </row>
    <row r="17" spans="1:13" ht="15.95" customHeight="1" x14ac:dyDescent="0.25">
      <c r="A17" s="102"/>
      <c r="B17" s="115"/>
      <c r="C17" s="117"/>
      <c r="D17" s="117"/>
      <c r="E17" s="117"/>
      <c r="F17" s="118"/>
      <c r="G17" s="119"/>
      <c r="H17" s="105"/>
      <c r="I17" s="101"/>
      <c r="J17" s="50"/>
      <c r="K17" s="50"/>
      <c r="L17" s="50"/>
      <c r="M17" s="50"/>
    </row>
    <row r="18" spans="1:13" ht="15.95" customHeight="1" x14ac:dyDescent="0.25">
      <c r="A18" s="110" t="s">
        <v>3</v>
      </c>
      <c r="B18" s="240" t="s">
        <v>244</v>
      </c>
      <c r="C18" s="240"/>
      <c r="D18" s="240"/>
      <c r="E18" s="240"/>
      <c r="F18" s="240"/>
      <c r="G18" s="240"/>
      <c r="H18" s="240"/>
      <c r="I18" s="101"/>
      <c r="J18" s="50"/>
      <c r="K18" s="50"/>
      <c r="L18" s="50"/>
      <c r="M18" s="50"/>
    </row>
    <row r="19" spans="1:13" ht="15.95" customHeight="1" thickBot="1" x14ac:dyDescent="0.3">
      <c r="A19" s="9">
        <f>INDEX('Point Grid'!$C$8:$I$34,MATCH($A$1,'Point Grid'!$A$8:$A$34,0),MATCH(A18,'Point Grid'!$C$7:$I$7,0))</f>
        <v>0.75</v>
      </c>
      <c r="B19" s="240"/>
      <c r="C19" s="240"/>
      <c r="D19" s="240"/>
      <c r="E19" s="240"/>
      <c r="F19" s="240"/>
      <c r="G19" s="240"/>
      <c r="H19" s="240"/>
      <c r="I19" s="101"/>
      <c r="J19" s="50"/>
      <c r="K19" s="50"/>
      <c r="L19" s="50"/>
      <c r="M19" s="50"/>
    </row>
    <row r="20" spans="1:13" ht="15.95" customHeight="1" thickBot="1" x14ac:dyDescent="0.3">
      <c r="A20" s="116"/>
      <c r="B20" s="103"/>
      <c r="C20" s="120"/>
      <c r="D20" s="121"/>
      <c r="E20" s="122"/>
      <c r="F20" s="120"/>
      <c r="G20" s="107"/>
      <c r="H20" s="107"/>
      <c r="I20" s="101"/>
      <c r="J20" s="50"/>
      <c r="K20" s="50"/>
      <c r="L20" s="50"/>
      <c r="M20" s="50"/>
    </row>
    <row r="21" spans="1:13" ht="15.95" customHeight="1" x14ac:dyDescent="0.25">
      <c r="A21" s="102"/>
      <c r="B21" s="103"/>
      <c r="C21" s="120"/>
      <c r="D21" s="121"/>
      <c r="E21" s="122"/>
      <c r="F21" s="120"/>
      <c r="G21" s="107"/>
      <c r="H21" s="107"/>
      <c r="I21" s="101"/>
      <c r="J21" s="50"/>
      <c r="K21" s="50"/>
      <c r="L21" s="50"/>
      <c r="M21" s="50"/>
    </row>
    <row r="22" spans="1:13" ht="15.95" customHeight="1" x14ac:dyDescent="0.25">
      <c r="A22" s="110" t="s">
        <v>4</v>
      </c>
      <c r="B22" s="240" t="s">
        <v>245</v>
      </c>
      <c r="C22" s="240"/>
      <c r="D22" s="240"/>
      <c r="E22" s="240"/>
      <c r="F22" s="240"/>
      <c r="G22" s="240"/>
      <c r="H22" s="240"/>
      <c r="I22" s="101"/>
      <c r="J22" s="50"/>
      <c r="K22" s="50"/>
      <c r="L22" s="50"/>
      <c r="M22" s="50"/>
    </row>
    <row r="23" spans="1:13" ht="15.95" customHeight="1" thickBot="1" x14ac:dyDescent="0.3">
      <c r="A23" s="9">
        <f>INDEX('Point Grid'!$C$8:$I$34,MATCH($A$1,'Point Grid'!$A$8:$A$34,0),MATCH(A22,'Point Grid'!$C$7:$I$7,0))</f>
        <v>0.5</v>
      </c>
      <c r="B23" s="240"/>
      <c r="C23" s="240"/>
      <c r="D23" s="240"/>
      <c r="E23" s="240"/>
      <c r="F23" s="240"/>
      <c r="G23" s="240"/>
      <c r="H23" s="240"/>
      <c r="I23" s="101"/>
      <c r="J23" s="50"/>
      <c r="K23" s="50"/>
      <c r="L23" s="50"/>
      <c r="M23" s="50"/>
    </row>
    <row r="24" spans="1:13" ht="15.95" customHeight="1" thickBot="1" x14ac:dyDescent="0.3">
      <c r="A24" s="116"/>
      <c r="B24" s="103"/>
      <c r="C24" s="120"/>
      <c r="D24" s="121"/>
      <c r="E24" s="122"/>
      <c r="F24" s="120"/>
      <c r="G24" s="121"/>
      <c r="H24" s="121"/>
      <c r="I24" s="101"/>
      <c r="J24" s="50"/>
      <c r="K24" s="50"/>
      <c r="L24" s="50"/>
      <c r="M24" s="50"/>
    </row>
    <row r="25" spans="1:13" ht="15.75" thickBot="1" x14ac:dyDescent="0.3">
      <c r="A25" s="123"/>
      <c r="B25" s="124"/>
      <c r="C25" s="125"/>
      <c r="D25" s="125"/>
      <c r="E25" s="126"/>
      <c r="F25" s="125"/>
      <c r="G25" s="127"/>
      <c r="H25" s="127"/>
      <c r="I25" s="128"/>
    </row>
    <row r="26" spans="1:13" x14ac:dyDescent="0.25">
      <c r="A26" s="129"/>
      <c r="B26" s="50"/>
      <c r="C26" s="50"/>
      <c r="D26" s="50"/>
      <c r="E26" s="50"/>
      <c r="F26" s="50"/>
      <c r="G26" s="50"/>
      <c r="H26" s="50"/>
      <c r="I26" s="50"/>
    </row>
    <row r="27" spans="1:13" x14ac:dyDescent="0.25">
      <c r="A27" s="129"/>
      <c r="B27" s="50"/>
      <c r="C27" s="50"/>
      <c r="D27" s="50"/>
      <c r="E27" s="50"/>
      <c r="F27" s="50"/>
      <c r="G27" s="50"/>
      <c r="H27" s="50"/>
      <c r="I27" s="50"/>
    </row>
    <row r="28" spans="1:13" x14ac:dyDescent="0.25">
      <c r="A28" s="129"/>
      <c r="B28" s="50"/>
      <c r="C28" s="50"/>
      <c r="D28" s="50"/>
      <c r="E28" s="50"/>
      <c r="F28" s="50"/>
      <c r="G28" s="50"/>
      <c r="H28" s="50"/>
      <c r="I28" s="50"/>
    </row>
    <row r="29" spans="1:13" x14ac:dyDescent="0.25">
      <c r="A29" s="129"/>
      <c r="B29" s="50"/>
      <c r="C29" s="50"/>
      <c r="D29" s="50"/>
      <c r="E29" s="50"/>
      <c r="F29" s="50"/>
      <c r="G29" s="50"/>
      <c r="H29" s="50"/>
      <c r="I29" s="50"/>
    </row>
    <row r="30" spans="1:13" x14ac:dyDescent="0.25">
      <c r="A30" s="129"/>
      <c r="B30" s="50"/>
      <c r="C30" s="50"/>
      <c r="D30" s="50"/>
      <c r="E30" s="50"/>
      <c r="F30" s="50"/>
      <c r="G30" s="50"/>
      <c r="H30" s="50"/>
      <c r="I30" s="50"/>
    </row>
    <row r="31" spans="1:13" x14ac:dyDescent="0.25">
      <c r="A31" s="129"/>
      <c r="B31" s="50"/>
      <c r="C31" s="50"/>
      <c r="D31" s="50"/>
      <c r="E31" s="50"/>
      <c r="F31" s="50"/>
      <c r="G31" s="50"/>
      <c r="H31" s="50"/>
      <c r="I31" s="50"/>
    </row>
    <row r="32" spans="1:13" x14ac:dyDescent="0.25">
      <c r="A32" s="129"/>
      <c r="B32" s="50"/>
      <c r="C32" s="50"/>
      <c r="D32" s="50"/>
      <c r="E32" s="50"/>
      <c r="F32" s="50"/>
      <c r="G32" s="50"/>
      <c r="H32" s="50"/>
      <c r="I32" s="50"/>
    </row>
    <row r="33" spans="1:9" x14ac:dyDescent="0.25">
      <c r="A33" s="129"/>
      <c r="B33" s="50"/>
      <c r="C33" s="50"/>
      <c r="D33" s="50"/>
      <c r="E33" s="50"/>
      <c r="F33" s="50"/>
      <c r="G33" s="50"/>
      <c r="H33" s="50"/>
      <c r="I33" s="50"/>
    </row>
    <row r="34" spans="1:9" x14ac:dyDescent="0.25">
      <c r="A34" s="129"/>
      <c r="B34" s="50"/>
      <c r="C34" s="50"/>
      <c r="D34" s="50"/>
      <c r="E34" s="50"/>
      <c r="F34" s="50"/>
      <c r="G34" s="50"/>
      <c r="H34" s="50"/>
      <c r="I34" s="50"/>
    </row>
    <row r="35" spans="1:9" x14ac:dyDescent="0.25">
      <c r="A35" s="129"/>
      <c r="B35" s="50"/>
      <c r="C35" s="50"/>
      <c r="D35" s="50"/>
      <c r="E35" s="50"/>
      <c r="F35" s="50"/>
      <c r="G35" s="50"/>
      <c r="H35" s="50"/>
      <c r="I35" s="50"/>
    </row>
    <row r="36" spans="1:9" x14ac:dyDescent="0.25">
      <c r="A36" s="129"/>
      <c r="B36" s="50"/>
      <c r="C36" s="50"/>
      <c r="D36" s="50"/>
      <c r="E36" s="50"/>
      <c r="F36" s="50"/>
      <c r="G36" s="50"/>
      <c r="H36" s="50"/>
      <c r="I36" s="50"/>
    </row>
    <row r="37" spans="1:9" x14ac:dyDescent="0.25">
      <c r="A37" s="129"/>
      <c r="B37" s="50"/>
      <c r="C37" s="50"/>
      <c r="D37" s="50"/>
      <c r="E37" s="50"/>
      <c r="F37" s="50"/>
      <c r="G37" s="50"/>
      <c r="H37" s="50"/>
      <c r="I37" s="50"/>
    </row>
    <row r="38" spans="1:9" x14ac:dyDescent="0.25">
      <c r="A38" s="129"/>
      <c r="B38" s="50"/>
      <c r="C38" s="50"/>
      <c r="D38" s="50"/>
      <c r="E38" s="50"/>
      <c r="F38" s="50"/>
      <c r="G38" s="50"/>
      <c r="H38" s="50"/>
      <c r="I38" s="50"/>
    </row>
    <row r="39" spans="1:9" x14ac:dyDescent="0.25">
      <c r="A39" s="129"/>
      <c r="B39" s="50"/>
      <c r="C39" s="50"/>
      <c r="D39" s="50"/>
      <c r="E39" s="50"/>
      <c r="F39" s="50"/>
      <c r="G39" s="50"/>
      <c r="H39" s="50"/>
      <c r="I39" s="50"/>
    </row>
    <row r="40" spans="1:9" x14ac:dyDescent="0.25">
      <c r="A40" s="129"/>
      <c r="B40" s="50"/>
      <c r="C40" s="50"/>
      <c r="D40" s="50"/>
      <c r="E40" s="50"/>
      <c r="F40" s="50"/>
      <c r="G40" s="50"/>
      <c r="H40" s="50"/>
      <c r="I40" s="50"/>
    </row>
    <row r="41" spans="1:9" x14ac:dyDescent="0.25">
      <c r="A41" s="129"/>
      <c r="B41" s="50"/>
      <c r="C41" s="50"/>
      <c r="D41" s="50"/>
      <c r="E41" s="50"/>
      <c r="F41" s="50"/>
      <c r="G41" s="50"/>
      <c r="H41" s="50"/>
      <c r="I41" s="50"/>
    </row>
    <row r="42" spans="1:9" x14ac:dyDescent="0.25">
      <c r="A42" s="129"/>
      <c r="B42" s="50"/>
      <c r="C42" s="50"/>
      <c r="D42" s="50"/>
      <c r="E42" s="50"/>
      <c r="F42" s="50"/>
      <c r="G42" s="50"/>
      <c r="H42" s="50"/>
      <c r="I42" s="50"/>
    </row>
    <row r="43" spans="1:9" x14ac:dyDescent="0.25">
      <c r="A43" s="129"/>
      <c r="B43" s="50"/>
      <c r="C43" s="50"/>
      <c r="D43" s="50"/>
      <c r="E43" s="50"/>
      <c r="F43" s="50"/>
      <c r="G43" s="50"/>
      <c r="H43" s="50"/>
      <c r="I43" s="50"/>
    </row>
    <row r="44" spans="1:9" x14ac:dyDescent="0.25">
      <c r="A44" s="129"/>
      <c r="B44" s="50"/>
      <c r="C44" s="50"/>
      <c r="D44" s="50"/>
      <c r="E44" s="50"/>
      <c r="F44" s="50"/>
      <c r="G44" s="50"/>
      <c r="H44" s="50"/>
      <c r="I44" s="50"/>
    </row>
    <row r="45" spans="1:9" x14ac:dyDescent="0.25">
      <c r="A45" s="129"/>
      <c r="B45" s="50"/>
      <c r="C45" s="50"/>
      <c r="D45" s="50"/>
      <c r="E45" s="50"/>
      <c r="F45" s="50"/>
      <c r="G45" s="50"/>
      <c r="H45" s="50"/>
      <c r="I45" s="50"/>
    </row>
    <row r="46" spans="1:9" x14ac:dyDescent="0.25">
      <c r="A46" s="129"/>
      <c r="B46" s="50"/>
      <c r="C46" s="50"/>
      <c r="D46" s="50"/>
      <c r="E46" s="50"/>
      <c r="F46" s="50"/>
      <c r="G46" s="50"/>
      <c r="H46" s="50"/>
      <c r="I46" s="50"/>
    </row>
    <row r="47" spans="1:9" x14ac:dyDescent="0.25">
      <c r="A47" s="129"/>
      <c r="B47" s="50"/>
      <c r="C47" s="50"/>
      <c r="D47" s="50"/>
      <c r="E47" s="50"/>
      <c r="F47" s="50"/>
      <c r="G47" s="50"/>
      <c r="H47" s="50"/>
      <c r="I47" s="50"/>
    </row>
    <row r="48" spans="1:9" x14ac:dyDescent="0.25">
      <c r="A48" s="129"/>
      <c r="B48" s="50"/>
      <c r="C48" s="50"/>
      <c r="D48" s="50"/>
      <c r="E48" s="50"/>
      <c r="F48" s="50"/>
      <c r="G48" s="50"/>
      <c r="H48" s="50"/>
      <c r="I48" s="50"/>
    </row>
    <row r="49" spans="1:9" x14ac:dyDescent="0.25">
      <c r="A49" s="129"/>
      <c r="B49" s="50"/>
      <c r="C49" s="50"/>
      <c r="D49" s="50"/>
      <c r="E49" s="50"/>
      <c r="F49" s="50"/>
      <c r="G49" s="50"/>
      <c r="H49" s="50"/>
      <c r="I49" s="50"/>
    </row>
    <row r="50" spans="1:9" x14ac:dyDescent="0.25">
      <c r="A50" s="129"/>
      <c r="B50" s="50"/>
      <c r="C50" s="50"/>
      <c r="D50" s="50"/>
      <c r="E50" s="50"/>
      <c r="F50" s="50"/>
      <c r="G50" s="50"/>
      <c r="H50" s="50"/>
      <c r="I50" s="50"/>
    </row>
    <row r="51" spans="1:9" x14ac:dyDescent="0.25">
      <c r="A51" s="129"/>
      <c r="B51" s="50"/>
      <c r="C51" s="50"/>
      <c r="D51" s="50"/>
      <c r="E51" s="50"/>
      <c r="F51" s="50"/>
      <c r="G51" s="50"/>
      <c r="H51" s="50"/>
      <c r="I51" s="50"/>
    </row>
    <row r="52" spans="1:9" x14ac:dyDescent="0.25">
      <c r="A52" s="129"/>
      <c r="B52" s="50"/>
      <c r="C52" s="50"/>
      <c r="D52" s="50"/>
      <c r="E52" s="50"/>
      <c r="F52" s="50"/>
      <c r="G52" s="50"/>
      <c r="H52" s="50"/>
      <c r="I52" s="50"/>
    </row>
    <row r="53" spans="1:9" x14ac:dyDescent="0.25">
      <c r="A53" s="129"/>
      <c r="B53" s="50"/>
      <c r="C53" s="50"/>
      <c r="D53" s="50"/>
      <c r="E53" s="50"/>
      <c r="F53" s="50"/>
      <c r="G53" s="50"/>
      <c r="H53" s="50"/>
      <c r="I53" s="50"/>
    </row>
    <row r="54" spans="1:9" x14ac:dyDescent="0.25">
      <c r="A54" s="129"/>
      <c r="B54" s="50"/>
      <c r="C54" s="50"/>
      <c r="D54" s="50"/>
      <c r="E54" s="50"/>
      <c r="F54" s="50"/>
      <c r="G54" s="50"/>
      <c r="H54" s="50"/>
      <c r="I54" s="50"/>
    </row>
    <row r="55" spans="1:9" x14ac:dyDescent="0.25">
      <c r="A55" s="129"/>
      <c r="B55" s="50"/>
      <c r="C55" s="50"/>
      <c r="D55" s="50"/>
      <c r="E55" s="50"/>
      <c r="F55" s="50"/>
      <c r="G55" s="50"/>
      <c r="H55" s="50"/>
      <c r="I55" s="50"/>
    </row>
    <row r="56" spans="1:9" x14ac:dyDescent="0.25">
      <c r="A56" s="129"/>
      <c r="B56" s="50"/>
      <c r="C56" s="50"/>
      <c r="D56" s="50"/>
      <c r="E56" s="50"/>
      <c r="F56" s="50"/>
      <c r="G56" s="50"/>
      <c r="H56" s="50"/>
      <c r="I56" s="50"/>
    </row>
    <row r="57" spans="1:9" x14ac:dyDescent="0.25">
      <c r="A57" s="129"/>
      <c r="B57" s="50"/>
      <c r="C57" s="50"/>
      <c r="D57" s="50"/>
      <c r="E57" s="50"/>
      <c r="F57" s="50"/>
      <c r="G57" s="50"/>
      <c r="H57" s="50"/>
      <c r="I57" s="50"/>
    </row>
  </sheetData>
  <mergeCells count="4">
    <mergeCell ref="H1:I1"/>
    <mergeCell ref="B14:H15"/>
    <mergeCell ref="B18:H19"/>
    <mergeCell ref="B22:H23"/>
  </mergeCells>
  <hyperlinks>
    <hyperlink ref="H1" location="'Point Grid'!A8" display="'Point Grid'!A8"/>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64"/>
  <sheetViews>
    <sheetView zoomScaleNormal="100" workbookViewId="0"/>
  </sheetViews>
  <sheetFormatPr defaultColWidth="9.140625" defaultRowHeight="15" x14ac:dyDescent="0.25"/>
  <cols>
    <col min="1" max="1" width="8.7109375" style="28" customWidth="1"/>
    <col min="2" max="2" width="10.28515625" style="28" customWidth="1"/>
    <col min="3" max="6" width="8.7109375" style="28" customWidth="1"/>
    <col min="7" max="7" width="9.42578125" style="28" customWidth="1"/>
    <col min="8" max="8" width="10.28515625" style="28" customWidth="1"/>
    <col min="9" max="12" width="8.7109375" style="28" customWidth="1"/>
    <col min="13" max="13" width="9.42578125" style="28" customWidth="1"/>
    <col min="14" max="14" width="10.7109375" style="28" customWidth="1"/>
    <col min="15" max="16384" width="9.140625" style="28"/>
  </cols>
  <sheetData>
    <row r="1" spans="1:17" x14ac:dyDescent="0.25">
      <c r="A1" s="91">
        <v>22</v>
      </c>
      <c r="B1" s="92" t="s">
        <v>12</v>
      </c>
      <c r="C1" s="93"/>
      <c r="D1" s="93"/>
      <c r="E1" s="93"/>
      <c r="F1" s="93"/>
      <c r="G1" s="93"/>
      <c r="H1" s="93"/>
      <c r="I1" s="93"/>
      <c r="J1" s="93"/>
      <c r="K1" s="94"/>
      <c r="L1" s="236" t="s">
        <v>29</v>
      </c>
      <c r="M1" s="237"/>
    </row>
    <row r="2" spans="1:17" x14ac:dyDescent="0.25">
      <c r="A2" s="96"/>
      <c r="B2" s="97"/>
      <c r="C2" s="97"/>
      <c r="D2" s="97"/>
      <c r="E2" s="97"/>
      <c r="F2" s="97"/>
      <c r="G2" s="97"/>
      <c r="H2" s="97"/>
      <c r="I2" s="97"/>
      <c r="J2" s="97"/>
      <c r="K2" s="97"/>
      <c r="L2" s="97"/>
      <c r="M2" s="98"/>
    </row>
    <row r="3" spans="1:17" ht="15.95" customHeight="1" x14ac:dyDescent="0.25">
      <c r="A3" s="99" t="s">
        <v>13</v>
      </c>
      <c r="B3" s="238" t="s">
        <v>246</v>
      </c>
      <c r="C3" s="238"/>
      <c r="D3" s="238"/>
      <c r="E3" s="238"/>
      <c r="F3" s="238"/>
      <c r="G3" s="238"/>
      <c r="H3" s="238"/>
      <c r="I3" s="238"/>
      <c r="J3" s="238"/>
      <c r="K3" s="238"/>
      <c r="L3" s="238"/>
      <c r="M3" s="101"/>
      <c r="N3" s="50"/>
      <c r="O3" s="50"/>
      <c r="P3" s="50"/>
      <c r="Q3" s="50"/>
    </row>
    <row r="4" spans="1:17" ht="15.95" customHeight="1" x14ac:dyDescent="0.25">
      <c r="A4" s="9">
        <f>INDEX('Point Grid'!B:B,MATCH($A$1,'Point Grid'!A:A,0))</f>
        <v>3</v>
      </c>
      <c r="B4" s="238"/>
      <c r="C4" s="238"/>
      <c r="D4" s="238"/>
      <c r="E4" s="238"/>
      <c r="F4" s="238"/>
      <c r="G4" s="238"/>
      <c r="H4" s="238"/>
      <c r="I4" s="238"/>
      <c r="J4" s="238"/>
      <c r="K4" s="238"/>
      <c r="L4" s="238"/>
      <c r="M4" s="101"/>
      <c r="N4" s="50"/>
      <c r="O4" s="50"/>
      <c r="P4" s="50"/>
      <c r="Q4" s="50"/>
    </row>
    <row r="5" spans="1:17" ht="15.95" customHeight="1" x14ac:dyDescent="0.25">
      <c r="A5" s="102"/>
      <c r="B5" s="103"/>
      <c r="C5" s="104"/>
      <c r="D5" s="105"/>
      <c r="E5" s="105"/>
      <c r="F5" s="103"/>
      <c r="G5" s="103"/>
      <c r="H5" s="105"/>
      <c r="I5" s="105"/>
      <c r="J5" s="103"/>
      <c r="K5" s="103"/>
      <c r="L5" s="103"/>
      <c r="M5" s="101"/>
      <c r="N5" s="50"/>
      <c r="O5" s="50"/>
      <c r="P5" s="50"/>
      <c r="Q5" s="50"/>
    </row>
    <row r="6" spans="1:17" ht="15.95" customHeight="1" x14ac:dyDescent="0.25">
      <c r="A6" s="102"/>
      <c r="B6" s="247" t="s">
        <v>247</v>
      </c>
      <c r="C6" s="248"/>
      <c r="D6" s="248"/>
      <c r="E6" s="248"/>
      <c r="F6" s="249"/>
      <c r="G6" s="103"/>
      <c r="H6" s="247" t="s">
        <v>248</v>
      </c>
      <c r="I6" s="248"/>
      <c r="J6" s="248"/>
      <c r="K6" s="248"/>
      <c r="L6" s="249"/>
      <c r="M6" s="101"/>
      <c r="N6" s="50"/>
      <c r="O6" s="50"/>
      <c r="P6" s="50"/>
      <c r="Q6" s="50"/>
    </row>
    <row r="7" spans="1:17" ht="32.1" customHeight="1" x14ac:dyDescent="0.25">
      <c r="A7" s="102"/>
      <c r="B7" s="164" t="s">
        <v>57</v>
      </c>
      <c r="C7" s="191">
        <v>12</v>
      </c>
      <c r="D7" s="192">
        <v>24</v>
      </c>
      <c r="E7" s="192">
        <v>36</v>
      </c>
      <c r="F7" s="192">
        <v>48</v>
      </c>
      <c r="G7" s="190"/>
      <c r="H7" s="164" t="s">
        <v>57</v>
      </c>
      <c r="I7" s="191">
        <v>12</v>
      </c>
      <c r="J7" s="192">
        <v>24</v>
      </c>
      <c r="K7" s="192">
        <v>36</v>
      </c>
      <c r="L7" s="192">
        <v>48</v>
      </c>
      <c r="M7" s="101"/>
      <c r="N7" s="50"/>
      <c r="O7" s="50"/>
      <c r="P7" s="50"/>
      <c r="Q7" s="50"/>
    </row>
    <row r="8" spans="1:17" ht="15.95" customHeight="1" x14ac:dyDescent="0.25">
      <c r="A8" s="102"/>
      <c r="B8" s="161">
        <v>2012</v>
      </c>
      <c r="C8" s="162">
        <v>435</v>
      </c>
      <c r="D8" s="162">
        <v>600</v>
      </c>
      <c r="E8" s="162">
        <v>670</v>
      </c>
      <c r="F8" s="162">
        <v>705</v>
      </c>
      <c r="G8" s="103"/>
      <c r="H8" s="161">
        <v>2012</v>
      </c>
      <c r="I8" s="162">
        <v>393</v>
      </c>
      <c r="J8" s="162">
        <v>650</v>
      </c>
      <c r="K8" s="162">
        <v>765</v>
      </c>
      <c r="L8" s="162">
        <v>776</v>
      </c>
      <c r="M8" s="101"/>
      <c r="N8" s="50"/>
      <c r="O8" s="50"/>
      <c r="P8" s="50"/>
      <c r="Q8" s="50"/>
    </row>
    <row r="9" spans="1:17" ht="15.95" customHeight="1" x14ac:dyDescent="0.25">
      <c r="A9" s="102"/>
      <c r="B9" s="161">
        <v>2013</v>
      </c>
      <c r="C9" s="162">
        <v>520</v>
      </c>
      <c r="D9" s="162">
        <v>700</v>
      </c>
      <c r="E9" s="162">
        <v>740</v>
      </c>
      <c r="F9" s="156"/>
      <c r="G9" s="103"/>
      <c r="H9" s="161">
        <v>2013</v>
      </c>
      <c r="I9" s="162">
        <v>511</v>
      </c>
      <c r="J9" s="162">
        <v>697</v>
      </c>
      <c r="K9" s="162">
        <v>744</v>
      </c>
      <c r="L9" s="156"/>
      <c r="M9" s="101"/>
      <c r="N9" s="50"/>
      <c r="O9" s="50"/>
      <c r="P9" s="50"/>
      <c r="Q9" s="50"/>
    </row>
    <row r="10" spans="1:17" ht="15.95" customHeight="1" x14ac:dyDescent="0.25">
      <c r="A10" s="102"/>
      <c r="B10" s="161">
        <v>2014</v>
      </c>
      <c r="C10" s="162">
        <v>600</v>
      </c>
      <c r="D10" s="162">
        <v>650</v>
      </c>
      <c r="E10" s="156"/>
      <c r="F10" s="156"/>
      <c r="G10" s="103"/>
      <c r="H10" s="161">
        <v>2014</v>
      </c>
      <c r="I10" s="162">
        <v>637</v>
      </c>
      <c r="J10" s="162">
        <v>825</v>
      </c>
      <c r="K10" s="156"/>
      <c r="L10" s="156"/>
      <c r="M10" s="101"/>
      <c r="N10" s="50"/>
      <c r="O10" s="50"/>
      <c r="P10" s="50"/>
      <c r="Q10" s="50"/>
    </row>
    <row r="11" spans="1:17" ht="15.95" customHeight="1" x14ac:dyDescent="0.25">
      <c r="A11" s="102"/>
      <c r="B11" s="161">
        <v>2015</v>
      </c>
      <c r="C11" s="162">
        <v>620</v>
      </c>
      <c r="D11" s="156"/>
      <c r="E11" s="156"/>
      <c r="F11" s="156"/>
      <c r="G11" s="103"/>
      <c r="H11" s="161">
        <v>2015</v>
      </c>
      <c r="I11" s="162">
        <v>722</v>
      </c>
      <c r="J11" s="156"/>
      <c r="K11" s="156"/>
      <c r="L11" s="156"/>
      <c r="M11" s="101"/>
      <c r="N11" s="50"/>
      <c r="O11" s="50"/>
      <c r="P11" s="50"/>
      <c r="Q11" s="50"/>
    </row>
    <row r="12" spans="1:17" ht="15.95" customHeight="1" x14ac:dyDescent="0.25">
      <c r="A12" s="102"/>
      <c r="B12" s="103"/>
      <c r="C12" s="106"/>
      <c r="D12" s="108"/>
      <c r="E12" s="105"/>
      <c r="F12" s="103"/>
      <c r="G12" s="103"/>
      <c r="H12" s="108"/>
      <c r="I12" s="105"/>
      <c r="J12" s="103"/>
      <c r="K12" s="103"/>
      <c r="L12" s="103"/>
      <c r="M12" s="101"/>
      <c r="N12" s="50"/>
      <c r="O12" s="50"/>
      <c r="P12" s="50"/>
      <c r="Q12" s="50"/>
    </row>
    <row r="13" spans="1:17" ht="15.95" customHeight="1" x14ac:dyDescent="0.25">
      <c r="A13" s="102"/>
      <c r="B13" s="247" t="s">
        <v>249</v>
      </c>
      <c r="C13" s="248"/>
      <c r="D13" s="248"/>
      <c r="E13" s="248"/>
      <c r="F13" s="249"/>
      <c r="G13" s="103"/>
      <c r="H13" s="247" t="s">
        <v>250</v>
      </c>
      <c r="I13" s="248"/>
      <c r="J13" s="248"/>
      <c r="K13" s="248"/>
      <c r="L13" s="249"/>
      <c r="M13" s="101"/>
      <c r="N13" s="50"/>
      <c r="O13" s="50"/>
      <c r="P13" s="50"/>
      <c r="Q13" s="50"/>
    </row>
    <row r="14" spans="1:17" ht="32.1" customHeight="1" x14ac:dyDescent="0.25">
      <c r="A14" s="102"/>
      <c r="B14" s="164" t="s">
        <v>57</v>
      </c>
      <c r="C14" s="191">
        <v>12</v>
      </c>
      <c r="D14" s="192">
        <v>24</v>
      </c>
      <c r="E14" s="192">
        <v>36</v>
      </c>
      <c r="F14" s="192">
        <v>48</v>
      </c>
      <c r="G14" s="190"/>
      <c r="H14" s="164" t="s">
        <v>57</v>
      </c>
      <c r="I14" s="191">
        <v>12</v>
      </c>
      <c r="J14" s="192">
        <v>24</v>
      </c>
      <c r="K14" s="192">
        <v>36</v>
      </c>
      <c r="L14" s="192">
        <v>48</v>
      </c>
      <c r="M14" s="101"/>
      <c r="N14" s="50"/>
      <c r="O14" s="50"/>
      <c r="P14" s="50"/>
      <c r="Q14" s="50"/>
    </row>
    <row r="15" spans="1:17" ht="15.95" customHeight="1" x14ac:dyDescent="0.25">
      <c r="A15" s="102"/>
      <c r="B15" s="161">
        <v>2012</v>
      </c>
      <c r="C15" s="162">
        <v>600</v>
      </c>
      <c r="D15" s="162">
        <v>670</v>
      </c>
      <c r="E15" s="162">
        <v>720</v>
      </c>
      <c r="F15" s="162">
        <v>730</v>
      </c>
      <c r="G15" s="103"/>
      <c r="H15" s="161">
        <v>2012</v>
      </c>
      <c r="I15" s="162">
        <v>560</v>
      </c>
      <c r="J15" s="162">
        <v>720</v>
      </c>
      <c r="K15" s="162">
        <v>780</v>
      </c>
      <c r="L15" s="162">
        <v>790</v>
      </c>
      <c r="M15" s="101"/>
      <c r="N15" s="50"/>
      <c r="O15" s="50"/>
      <c r="P15" s="50"/>
      <c r="Q15" s="50"/>
    </row>
    <row r="16" spans="1:17" ht="15.95" customHeight="1" x14ac:dyDescent="0.25">
      <c r="A16" s="102"/>
      <c r="B16" s="161">
        <v>2013</v>
      </c>
      <c r="C16" s="162">
        <v>640</v>
      </c>
      <c r="D16" s="162">
        <v>715</v>
      </c>
      <c r="E16" s="162">
        <v>750</v>
      </c>
      <c r="F16" s="156"/>
      <c r="G16" s="103"/>
      <c r="H16" s="161">
        <v>2013</v>
      </c>
      <c r="I16" s="162">
        <v>580</v>
      </c>
      <c r="J16" s="162">
        <v>720</v>
      </c>
      <c r="K16" s="162">
        <v>760</v>
      </c>
      <c r="L16" s="156"/>
      <c r="M16" s="101"/>
      <c r="N16" s="50"/>
      <c r="O16" s="50"/>
      <c r="P16" s="50"/>
      <c r="Q16" s="50"/>
    </row>
    <row r="17" spans="1:17" ht="15.95" customHeight="1" x14ac:dyDescent="0.25">
      <c r="A17" s="102"/>
      <c r="B17" s="161">
        <v>2014</v>
      </c>
      <c r="C17" s="162">
        <v>620</v>
      </c>
      <c r="D17" s="162">
        <v>690</v>
      </c>
      <c r="E17" s="156"/>
      <c r="F17" s="156"/>
      <c r="G17" s="103"/>
      <c r="H17" s="161">
        <v>2014</v>
      </c>
      <c r="I17" s="162">
        <v>670</v>
      </c>
      <c r="J17" s="162">
        <v>850</v>
      </c>
      <c r="K17" s="156"/>
      <c r="L17" s="156"/>
      <c r="M17" s="101"/>
      <c r="N17" s="50"/>
      <c r="O17" s="50"/>
      <c r="P17" s="50"/>
      <c r="Q17" s="50"/>
    </row>
    <row r="18" spans="1:17" ht="15.95" customHeight="1" x14ac:dyDescent="0.25">
      <c r="A18" s="102"/>
      <c r="B18" s="161">
        <v>2015</v>
      </c>
      <c r="C18" s="162">
        <v>650</v>
      </c>
      <c r="D18" s="156"/>
      <c r="E18" s="156"/>
      <c r="F18" s="156"/>
      <c r="G18" s="103"/>
      <c r="H18" s="161">
        <v>2015</v>
      </c>
      <c r="I18" s="162">
        <v>760</v>
      </c>
      <c r="J18" s="156"/>
      <c r="K18" s="156"/>
      <c r="L18" s="156"/>
      <c r="M18" s="101"/>
      <c r="N18" s="50"/>
      <c r="O18" s="50"/>
      <c r="P18" s="50"/>
      <c r="Q18" s="50"/>
    </row>
    <row r="19" spans="1:17" ht="15.95" customHeight="1" x14ac:dyDescent="0.25">
      <c r="A19" s="102"/>
      <c r="B19" s="103"/>
      <c r="C19" s="106"/>
      <c r="D19" s="108"/>
      <c r="E19" s="105"/>
      <c r="F19" s="103"/>
      <c r="G19" s="103"/>
      <c r="H19" s="108"/>
      <c r="I19" s="105"/>
      <c r="J19" s="103"/>
      <c r="K19" s="103"/>
      <c r="L19" s="103"/>
      <c r="M19" s="101"/>
      <c r="N19" s="50"/>
      <c r="O19" s="50"/>
      <c r="P19" s="50"/>
      <c r="Q19" s="50"/>
    </row>
    <row r="20" spans="1:17" ht="15.95" customHeight="1" x14ac:dyDescent="0.25">
      <c r="A20" s="102"/>
      <c r="B20" s="103" t="s">
        <v>251</v>
      </c>
      <c r="C20" s="106"/>
      <c r="D20" s="108"/>
      <c r="E20" s="105"/>
      <c r="F20" s="103"/>
      <c r="G20" s="103"/>
      <c r="H20" s="108"/>
      <c r="I20" s="105"/>
      <c r="J20" s="103"/>
      <c r="K20" s="103"/>
      <c r="L20" s="103"/>
      <c r="M20" s="101"/>
      <c r="N20" s="50"/>
      <c r="O20" s="50"/>
      <c r="P20" s="50"/>
      <c r="Q20" s="50"/>
    </row>
    <row r="21" spans="1:17" ht="15.95" customHeight="1" x14ac:dyDescent="0.25">
      <c r="A21" s="102"/>
      <c r="B21" s="103" t="s">
        <v>252</v>
      </c>
      <c r="C21" s="106"/>
      <c r="D21" s="108"/>
      <c r="E21" s="105"/>
      <c r="F21" s="103"/>
      <c r="G21" s="103"/>
      <c r="H21" s="108"/>
      <c r="I21" s="105"/>
      <c r="J21" s="103"/>
      <c r="K21" s="103"/>
      <c r="L21" s="103"/>
      <c r="M21" s="101"/>
      <c r="N21" s="50"/>
      <c r="O21" s="50"/>
      <c r="P21" s="50"/>
      <c r="Q21" s="50"/>
    </row>
    <row r="22" spans="1:17" ht="15.95" customHeight="1" x14ac:dyDescent="0.25">
      <c r="A22" s="102"/>
      <c r="B22" s="103" t="s">
        <v>253</v>
      </c>
      <c r="C22" s="105"/>
      <c r="D22" s="105"/>
      <c r="E22" s="105"/>
      <c r="F22" s="103"/>
      <c r="G22" s="103"/>
      <c r="H22" s="105"/>
      <c r="I22" s="105"/>
      <c r="J22" s="103"/>
      <c r="K22" s="103"/>
      <c r="L22" s="103"/>
      <c r="M22" s="101"/>
      <c r="N22" s="50"/>
      <c r="O22" s="50"/>
      <c r="P22" s="50"/>
      <c r="Q22" s="50"/>
    </row>
    <row r="23" spans="1:17" ht="15.95" customHeight="1" x14ac:dyDescent="0.25">
      <c r="A23" s="102"/>
      <c r="B23" s="103" t="s">
        <v>254</v>
      </c>
      <c r="C23" s="105"/>
      <c r="D23" s="109"/>
      <c r="E23" s="105"/>
      <c r="F23" s="103"/>
      <c r="G23" s="103"/>
      <c r="H23" s="109"/>
      <c r="I23" s="105"/>
      <c r="J23" s="103"/>
      <c r="K23" s="103"/>
      <c r="L23" s="103"/>
      <c r="M23" s="101"/>
      <c r="N23" s="50"/>
      <c r="O23" s="50"/>
      <c r="P23" s="50"/>
      <c r="Q23" s="50"/>
    </row>
    <row r="24" spans="1:17" ht="15.95" customHeight="1" x14ac:dyDescent="0.25">
      <c r="A24" s="102"/>
      <c r="B24" s="103"/>
      <c r="C24" s="105"/>
      <c r="D24" s="105"/>
      <c r="E24" s="105"/>
      <c r="F24" s="103"/>
      <c r="G24" s="103"/>
      <c r="H24" s="105"/>
      <c r="I24" s="105"/>
      <c r="J24" s="103"/>
      <c r="K24" s="103"/>
      <c r="L24" s="103"/>
      <c r="M24" s="101"/>
      <c r="N24" s="50"/>
      <c r="O24" s="50"/>
      <c r="P24" s="50"/>
      <c r="Q24" s="50"/>
    </row>
    <row r="25" spans="1:17" ht="15.95" customHeight="1" x14ac:dyDescent="0.25">
      <c r="A25" s="110" t="s">
        <v>2</v>
      </c>
      <c r="B25" s="240" t="s">
        <v>255</v>
      </c>
      <c r="C25" s="240"/>
      <c r="D25" s="240"/>
      <c r="E25" s="240"/>
      <c r="F25" s="240"/>
      <c r="G25" s="240"/>
      <c r="H25" s="240"/>
      <c r="I25" s="240"/>
      <c r="J25" s="240"/>
      <c r="K25" s="240"/>
      <c r="L25" s="240"/>
      <c r="M25" s="101"/>
      <c r="N25" s="50"/>
      <c r="O25" s="50"/>
      <c r="P25" s="50"/>
      <c r="Q25" s="50"/>
    </row>
    <row r="26" spans="1:17" ht="15.95" customHeight="1" thickBot="1" x14ac:dyDescent="0.3">
      <c r="A26" s="9">
        <f>INDEX('Point Grid'!$C$8:$I$34,MATCH($A$1,'Point Grid'!$A$8:$A$34,0),MATCH(A25,'Point Grid'!$C$7:$I$7,0))</f>
        <v>0.5</v>
      </c>
      <c r="B26" s="240"/>
      <c r="C26" s="240"/>
      <c r="D26" s="240"/>
      <c r="E26" s="240"/>
      <c r="F26" s="240"/>
      <c r="G26" s="240"/>
      <c r="H26" s="240"/>
      <c r="I26" s="240"/>
      <c r="J26" s="240"/>
      <c r="K26" s="240"/>
      <c r="L26" s="240"/>
      <c r="M26" s="101"/>
      <c r="N26" s="50"/>
      <c r="O26" s="50"/>
      <c r="P26" s="50"/>
      <c r="Q26" s="50"/>
    </row>
    <row r="27" spans="1:17" ht="15.95" customHeight="1" thickBot="1" x14ac:dyDescent="0.3">
      <c r="A27" s="116"/>
      <c r="B27" s="103"/>
      <c r="C27" s="105"/>
      <c r="D27" s="105"/>
      <c r="E27" s="105"/>
      <c r="F27" s="105"/>
      <c r="G27" s="105"/>
      <c r="H27" s="105"/>
      <c r="I27" s="105"/>
      <c r="J27" s="105"/>
      <c r="K27" s="105"/>
      <c r="L27" s="105"/>
      <c r="M27" s="101"/>
      <c r="N27" s="50"/>
      <c r="O27" s="50"/>
      <c r="P27" s="50"/>
      <c r="Q27" s="50"/>
    </row>
    <row r="28" spans="1:17" ht="15.95" customHeight="1" x14ac:dyDescent="0.25">
      <c r="A28" s="102"/>
      <c r="B28" s="115"/>
      <c r="C28" s="117"/>
      <c r="D28" s="117"/>
      <c r="E28" s="117"/>
      <c r="F28" s="118"/>
      <c r="G28" s="118"/>
      <c r="H28" s="117"/>
      <c r="I28" s="117"/>
      <c r="J28" s="118"/>
      <c r="K28" s="119"/>
      <c r="L28" s="105"/>
      <c r="M28" s="101"/>
      <c r="N28" s="50"/>
      <c r="O28" s="50"/>
      <c r="P28" s="50"/>
      <c r="Q28" s="50"/>
    </row>
    <row r="29" spans="1:17" ht="15.95" customHeight="1" x14ac:dyDescent="0.25">
      <c r="A29" s="110" t="s">
        <v>3</v>
      </c>
      <c r="B29" s="240" t="s">
        <v>256</v>
      </c>
      <c r="C29" s="240"/>
      <c r="D29" s="240"/>
      <c r="E29" s="240"/>
      <c r="F29" s="240"/>
      <c r="G29" s="240"/>
      <c r="H29" s="240"/>
      <c r="I29" s="240"/>
      <c r="J29" s="240"/>
      <c r="K29" s="240"/>
      <c r="L29" s="240"/>
      <c r="M29" s="101"/>
      <c r="N29" s="50"/>
      <c r="O29" s="50"/>
      <c r="P29" s="50"/>
      <c r="Q29" s="50"/>
    </row>
    <row r="30" spans="1:17" ht="15.95" customHeight="1" thickBot="1" x14ac:dyDescent="0.3">
      <c r="A30" s="9">
        <f>INDEX('Point Grid'!$C$8:$I$34,MATCH($A$1,'Point Grid'!$A$8:$A$34,0),MATCH(A29,'Point Grid'!$C$7:$I$7,0))</f>
        <v>2.5</v>
      </c>
      <c r="B30" s="240"/>
      <c r="C30" s="240"/>
      <c r="D30" s="240"/>
      <c r="E30" s="240"/>
      <c r="F30" s="240"/>
      <c r="G30" s="240"/>
      <c r="H30" s="240"/>
      <c r="I30" s="240"/>
      <c r="J30" s="240"/>
      <c r="K30" s="240"/>
      <c r="L30" s="240"/>
      <c r="M30" s="101"/>
      <c r="N30" s="50"/>
      <c r="O30" s="50"/>
      <c r="P30" s="50"/>
      <c r="Q30" s="50"/>
    </row>
    <row r="31" spans="1:17" ht="15.95" customHeight="1" thickBot="1" x14ac:dyDescent="0.3">
      <c r="A31" s="116"/>
      <c r="B31" s="103"/>
      <c r="C31" s="120"/>
      <c r="D31" s="121"/>
      <c r="E31" s="122"/>
      <c r="F31" s="120"/>
      <c r="G31" s="120"/>
      <c r="H31" s="121"/>
      <c r="I31" s="122"/>
      <c r="J31" s="120"/>
      <c r="K31" s="107"/>
      <c r="L31" s="107"/>
      <c r="M31" s="101"/>
      <c r="N31" s="50"/>
      <c r="O31" s="50"/>
      <c r="P31" s="50"/>
      <c r="Q31" s="50"/>
    </row>
    <row r="32" spans="1:17" ht="15.95" customHeight="1" thickBot="1" x14ac:dyDescent="0.3">
      <c r="A32" s="123"/>
      <c r="B32" s="124"/>
      <c r="C32" s="125"/>
      <c r="D32" s="125"/>
      <c r="E32" s="126"/>
      <c r="F32" s="125"/>
      <c r="G32" s="125"/>
      <c r="H32" s="125"/>
      <c r="I32" s="126"/>
      <c r="J32" s="125"/>
      <c r="K32" s="127"/>
      <c r="L32" s="127"/>
      <c r="M32" s="128"/>
      <c r="N32" s="50"/>
      <c r="O32" s="50"/>
      <c r="P32" s="50"/>
      <c r="Q32" s="50"/>
    </row>
    <row r="33" spans="1:17" x14ac:dyDescent="0.25">
      <c r="A33" s="129"/>
      <c r="B33" s="50"/>
      <c r="C33" s="50"/>
      <c r="D33" s="50"/>
      <c r="E33" s="50"/>
      <c r="F33" s="50"/>
      <c r="G33" s="50"/>
      <c r="H33" s="50"/>
      <c r="I33" s="50"/>
      <c r="J33" s="50"/>
      <c r="K33" s="50"/>
      <c r="L33" s="50"/>
      <c r="M33" s="50"/>
      <c r="N33" s="50"/>
      <c r="O33" s="50"/>
      <c r="P33" s="50"/>
      <c r="Q33" s="50"/>
    </row>
    <row r="34" spans="1:17" x14ac:dyDescent="0.25">
      <c r="A34" s="129"/>
      <c r="B34" s="50"/>
      <c r="C34" s="50"/>
      <c r="D34" s="50"/>
      <c r="E34" s="50"/>
      <c r="F34" s="50"/>
      <c r="G34" s="50"/>
      <c r="H34" s="50"/>
      <c r="I34" s="50"/>
      <c r="J34" s="50"/>
      <c r="K34" s="50"/>
      <c r="L34" s="50"/>
      <c r="M34" s="50"/>
      <c r="N34" s="50"/>
      <c r="O34" s="50"/>
      <c r="P34" s="50"/>
      <c r="Q34" s="50"/>
    </row>
    <row r="35" spans="1:17" x14ac:dyDescent="0.25">
      <c r="A35" s="129"/>
      <c r="B35" s="50"/>
      <c r="C35" s="50"/>
      <c r="D35" s="50"/>
      <c r="E35" s="50"/>
      <c r="F35" s="50"/>
      <c r="G35" s="50"/>
      <c r="H35" s="50"/>
      <c r="I35" s="50"/>
      <c r="J35" s="50"/>
      <c r="K35" s="50"/>
      <c r="L35" s="50"/>
      <c r="M35" s="50"/>
      <c r="N35" s="50"/>
      <c r="O35" s="50"/>
      <c r="P35" s="50"/>
      <c r="Q35" s="50"/>
    </row>
    <row r="36" spans="1:17" x14ac:dyDescent="0.25">
      <c r="A36" s="129"/>
      <c r="B36" s="50"/>
      <c r="C36" s="50"/>
      <c r="D36" s="50"/>
      <c r="E36" s="50"/>
      <c r="F36" s="50"/>
      <c r="G36" s="50"/>
      <c r="H36" s="50"/>
      <c r="I36" s="50"/>
      <c r="J36" s="50"/>
      <c r="K36" s="50"/>
      <c r="L36" s="50"/>
      <c r="M36" s="50"/>
      <c r="N36" s="50"/>
      <c r="O36" s="50"/>
      <c r="P36" s="50"/>
      <c r="Q36" s="50"/>
    </row>
    <row r="37" spans="1:17" x14ac:dyDescent="0.25">
      <c r="A37" s="129"/>
      <c r="B37" s="50"/>
      <c r="C37" s="50"/>
      <c r="D37" s="50"/>
      <c r="E37" s="50"/>
      <c r="F37" s="50"/>
      <c r="G37" s="50"/>
      <c r="H37" s="50"/>
      <c r="I37" s="50"/>
      <c r="J37" s="50"/>
      <c r="K37" s="50"/>
      <c r="L37" s="50"/>
      <c r="M37" s="50"/>
      <c r="N37" s="50"/>
      <c r="O37" s="50"/>
      <c r="P37" s="50"/>
      <c r="Q37" s="50"/>
    </row>
    <row r="38" spans="1:17" x14ac:dyDescent="0.25">
      <c r="A38" s="129"/>
      <c r="B38" s="50"/>
      <c r="C38" s="50"/>
      <c r="D38" s="50"/>
      <c r="E38" s="50"/>
      <c r="F38" s="50"/>
      <c r="G38" s="50"/>
      <c r="H38" s="50"/>
      <c r="I38" s="50"/>
      <c r="J38" s="50"/>
      <c r="K38" s="50"/>
      <c r="L38" s="50"/>
      <c r="M38" s="50"/>
      <c r="N38" s="50"/>
      <c r="O38" s="50"/>
      <c r="P38" s="50"/>
      <c r="Q38" s="50"/>
    </row>
    <row r="39" spans="1:17" x14ac:dyDescent="0.25">
      <c r="A39" s="129"/>
      <c r="B39" s="50"/>
      <c r="C39" s="50"/>
      <c r="D39" s="50"/>
      <c r="E39" s="50"/>
      <c r="F39" s="50"/>
      <c r="G39" s="50"/>
      <c r="H39" s="50"/>
      <c r="I39" s="50"/>
      <c r="J39" s="50"/>
      <c r="K39" s="50"/>
      <c r="L39" s="50"/>
      <c r="M39" s="50"/>
      <c r="N39" s="50"/>
      <c r="O39" s="50"/>
      <c r="P39" s="50"/>
      <c r="Q39" s="50"/>
    </row>
    <row r="40" spans="1:17" x14ac:dyDescent="0.25">
      <c r="A40" s="129"/>
      <c r="B40" s="50"/>
      <c r="C40" s="50"/>
      <c r="D40" s="50"/>
      <c r="E40" s="50"/>
      <c r="F40" s="50"/>
      <c r="G40" s="50"/>
      <c r="H40" s="50"/>
      <c r="I40" s="50"/>
      <c r="J40" s="50"/>
      <c r="K40" s="50"/>
      <c r="L40" s="50"/>
      <c r="M40" s="50"/>
      <c r="N40" s="50"/>
      <c r="O40" s="50"/>
      <c r="P40" s="50"/>
      <c r="Q40" s="50"/>
    </row>
    <row r="41" spans="1:17" x14ac:dyDescent="0.25">
      <c r="A41" s="129"/>
      <c r="B41" s="50"/>
      <c r="C41" s="50"/>
      <c r="D41" s="50"/>
      <c r="E41" s="50"/>
      <c r="F41" s="50"/>
      <c r="G41" s="50"/>
      <c r="H41" s="50"/>
      <c r="I41" s="50"/>
      <c r="J41" s="50"/>
      <c r="K41" s="50"/>
      <c r="L41" s="50"/>
      <c r="M41" s="50"/>
      <c r="N41" s="50"/>
      <c r="O41" s="50"/>
      <c r="P41" s="50"/>
      <c r="Q41" s="50"/>
    </row>
    <row r="42" spans="1:17" x14ac:dyDescent="0.25">
      <c r="A42" s="129"/>
      <c r="B42" s="50"/>
      <c r="C42" s="50"/>
      <c r="D42" s="50"/>
      <c r="E42" s="50"/>
      <c r="F42" s="50"/>
      <c r="G42" s="50"/>
      <c r="H42" s="50"/>
      <c r="I42" s="50"/>
      <c r="J42" s="50"/>
      <c r="K42" s="50"/>
      <c r="L42" s="50"/>
      <c r="M42" s="50"/>
      <c r="N42" s="50"/>
      <c r="O42" s="50"/>
      <c r="P42" s="50"/>
      <c r="Q42" s="50"/>
    </row>
    <row r="43" spans="1:17" x14ac:dyDescent="0.25">
      <c r="A43" s="129"/>
      <c r="B43" s="50"/>
      <c r="C43" s="50"/>
      <c r="D43" s="50"/>
      <c r="E43" s="50"/>
      <c r="F43" s="50"/>
      <c r="G43" s="50"/>
      <c r="H43" s="50"/>
      <c r="I43" s="50"/>
      <c r="J43" s="50"/>
      <c r="K43" s="50"/>
      <c r="L43" s="50"/>
      <c r="M43" s="50"/>
      <c r="N43" s="50"/>
      <c r="O43" s="50"/>
      <c r="P43" s="50"/>
      <c r="Q43" s="50"/>
    </row>
    <row r="44" spans="1:17" x14ac:dyDescent="0.25">
      <c r="A44" s="129"/>
      <c r="B44" s="50"/>
      <c r="C44" s="50"/>
      <c r="D44" s="50"/>
      <c r="E44" s="50"/>
      <c r="F44" s="50"/>
      <c r="G44" s="50"/>
      <c r="H44" s="50"/>
      <c r="I44" s="50"/>
      <c r="J44" s="50"/>
      <c r="K44" s="50"/>
      <c r="L44" s="50"/>
      <c r="M44" s="50"/>
      <c r="N44" s="50"/>
      <c r="O44" s="50"/>
      <c r="P44" s="50"/>
      <c r="Q44" s="50"/>
    </row>
    <row r="45" spans="1:17" x14ac:dyDescent="0.25">
      <c r="A45" s="129"/>
      <c r="B45" s="50"/>
      <c r="C45" s="50"/>
      <c r="D45" s="50"/>
      <c r="E45" s="50"/>
      <c r="F45" s="50"/>
      <c r="G45" s="50"/>
      <c r="H45" s="50"/>
      <c r="I45" s="50"/>
      <c r="J45" s="50"/>
      <c r="K45" s="50"/>
      <c r="L45" s="50"/>
      <c r="M45" s="50"/>
      <c r="N45" s="50"/>
      <c r="O45" s="50"/>
      <c r="P45" s="50"/>
      <c r="Q45" s="50"/>
    </row>
    <row r="46" spans="1:17" x14ac:dyDescent="0.25">
      <c r="A46" s="129"/>
      <c r="B46" s="50"/>
      <c r="C46" s="50"/>
      <c r="D46" s="50"/>
      <c r="E46" s="50"/>
      <c r="F46" s="50"/>
      <c r="G46" s="50"/>
      <c r="H46" s="50"/>
      <c r="I46" s="50"/>
      <c r="J46" s="50"/>
      <c r="K46" s="50"/>
      <c r="L46" s="50"/>
      <c r="M46" s="50"/>
      <c r="N46" s="50"/>
      <c r="O46" s="50"/>
      <c r="P46" s="50"/>
      <c r="Q46" s="50"/>
    </row>
    <row r="47" spans="1:17" x14ac:dyDescent="0.25">
      <c r="A47" s="129"/>
      <c r="B47" s="50"/>
      <c r="C47" s="50"/>
      <c r="D47" s="50"/>
      <c r="E47" s="50"/>
      <c r="F47" s="50"/>
      <c r="G47" s="50"/>
      <c r="H47" s="50"/>
      <c r="I47" s="50"/>
      <c r="J47" s="50"/>
      <c r="K47" s="50"/>
      <c r="L47" s="50"/>
      <c r="M47" s="50"/>
      <c r="N47" s="50"/>
      <c r="O47" s="50"/>
      <c r="P47" s="50"/>
      <c r="Q47" s="50"/>
    </row>
    <row r="48" spans="1:17" x14ac:dyDescent="0.25">
      <c r="A48" s="129"/>
      <c r="B48" s="50"/>
      <c r="C48" s="50"/>
      <c r="D48" s="50"/>
      <c r="E48" s="50"/>
      <c r="F48" s="50"/>
      <c r="G48" s="50"/>
      <c r="H48" s="50"/>
      <c r="I48" s="50"/>
      <c r="J48" s="50"/>
      <c r="K48" s="50"/>
      <c r="L48" s="50"/>
      <c r="M48" s="50"/>
      <c r="N48" s="50"/>
      <c r="O48" s="50"/>
      <c r="P48" s="50"/>
      <c r="Q48" s="50"/>
    </row>
    <row r="49" spans="1:17" x14ac:dyDescent="0.25">
      <c r="A49" s="129"/>
      <c r="B49" s="50"/>
      <c r="C49" s="50"/>
      <c r="D49" s="50"/>
      <c r="E49" s="50"/>
      <c r="F49" s="50"/>
      <c r="G49" s="50"/>
      <c r="H49" s="50"/>
      <c r="I49" s="50"/>
      <c r="J49" s="50"/>
      <c r="K49" s="50"/>
      <c r="L49" s="50"/>
      <c r="M49" s="50"/>
      <c r="N49" s="50"/>
      <c r="O49" s="50"/>
      <c r="P49" s="50"/>
      <c r="Q49" s="50"/>
    </row>
    <row r="50" spans="1:17" x14ac:dyDescent="0.25">
      <c r="A50" s="129"/>
      <c r="B50" s="50"/>
      <c r="C50" s="50"/>
      <c r="D50" s="50"/>
      <c r="E50" s="50"/>
      <c r="F50" s="50"/>
      <c r="G50" s="50"/>
      <c r="H50" s="50"/>
      <c r="I50" s="50"/>
      <c r="J50" s="50"/>
      <c r="K50" s="50"/>
      <c r="L50" s="50"/>
      <c r="M50" s="50"/>
    </row>
    <row r="51" spans="1:17" x14ac:dyDescent="0.25">
      <c r="A51" s="129"/>
      <c r="B51" s="50"/>
      <c r="C51" s="50"/>
      <c r="D51" s="50"/>
      <c r="E51" s="50"/>
      <c r="F51" s="50"/>
      <c r="G51" s="50"/>
      <c r="H51" s="50"/>
      <c r="I51" s="50"/>
      <c r="J51" s="50"/>
      <c r="K51" s="50"/>
      <c r="L51" s="50"/>
      <c r="M51" s="50"/>
    </row>
    <row r="52" spans="1:17" x14ac:dyDescent="0.25">
      <c r="A52" s="129"/>
      <c r="B52" s="50"/>
      <c r="C52" s="50"/>
      <c r="D52" s="50"/>
      <c r="E52" s="50"/>
      <c r="F52" s="50"/>
      <c r="G52" s="50"/>
      <c r="H52" s="50"/>
      <c r="I52" s="50"/>
      <c r="J52" s="50"/>
      <c r="K52" s="50"/>
      <c r="L52" s="50"/>
      <c r="M52" s="50"/>
    </row>
    <row r="53" spans="1:17" x14ac:dyDescent="0.25">
      <c r="A53" s="129"/>
      <c r="B53" s="50"/>
      <c r="C53" s="50"/>
      <c r="D53" s="50"/>
      <c r="E53" s="50"/>
      <c r="F53" s="50"/>
      <c r="G53" s="50"/>
      <c r="H53" s="50"/>
      <c r="I53" s="50"/>
      <c r="J53" s="50"/>
      <c r="K53" s="50"/>
      <c r="L53" s="50"/>
      <c r="M53" s="50"/>
    </row>
    <row r="54" spans="1:17" x14ac:dyDescent="0.25">
      <c r="A54" s="129"/>
      <c r="B54" s="50"/>
      <c r="C54" s="50"/>
      <c r="D54" s="50"/>
      <c r="E54" s="50"/>
      <c r="F54" s="50"/>
      <c r="G54" s="50"/>
      <c r="H54" s="50"/>
      <c r="I54" s="50"/>
      <c r="J54" s="50"/>
      <c r="K54" s="50"/>
      <c r="L54" s="50"/>
      <c r="M54" s="50"/>
    </row>
    <row r="55" spans="1:17" x14ac:dyDescent="0.25">
      <c r="A55" s="129"/>
      <c r="B55" s="50"/>
      <c r="C55" s="50"/>
      <c r="D55" s="50"/>
      <c r="E55" s="50"/>
      <c r="F55" s="50"/>
      <c r="G55" s="50"/>
      <c r="H55" s="50"/>
      <c r="I55" s="50"/>
      <c r="J55" s="50"/>
      <c r="K55" s="50"/>
      <c r="L55" s="50"/>
      <c r="M55" s="50"/>
    </row>
    <row r="56" spans="1:17" x14ac:dyDescent="0.25">
      <c r="A56" s="129"/>
      <c r="B56" s="50"/>
      <c r="C56" s="50"/>
      <c r="D56" s="50"/>
      <c r="E56" s="50"/>
      <c r="F56" s="50"/>
      <c r="G56" s="50"/>
      <c r="H56" s="50"/>
      <c r="I56" s="50"/>
      <c r="J56" s="50"/>
      <c r="K56" s="50"/>
      <c r="L56" s="50"/>
      <c r="M56" s="50"/>
    </row>
    <row r="57" spans="1:17" x14ac:dyDescent="0.25">
      <c r="A57" s="129"/>
      <c r="B57" s="50"/>
      <c r="C57" s="50"/>
      <c r="D57" s="50"/>
      <c r="E57" s="50"/>
      <c r="F57" s="50"/>
      <c r="G57" s="50"/>
      <c r="H57" s="50"/>
      <c r="I57" s="50"/>
      <c r="J57" s="50"/>
      <c r="K57" s="50"/>
      <c r="L57" s="50"/>
      <c r="M57" s="50"/>
    </row>
    <row r="58" spans="1:17" x14ac:dyDescent="0.25">
      <c r="A58" s="129"/>
      <c r="B58" s="50"/>
      <c r="C58" s="50"/>
      <c r="D58" s="50"/>
      <c r="E58" s="50"/>
      <c r="F58" s="50"/>
      <c r="G58" s="50"/>
      <c r="H58" s="50"/>
      <c r="I58" s="50"/>
      <c r="J58" s="50"/>
      <c r="K58" s="50"/>
      <c r="L58" s="50"/>
      <c r="M58" s="50"/>
    </row>
    <row r="59" spans="1:17" x14ac:dyDescent="0.25">
      <c r="A59" s="129"/>
      <c r="B59" s="50"/>
      <c r="C59" s="50"/>
      <c r="D59" s="50"/>
      <c r="E59" s="50"/>
      <c r="F59" s="50"/>
      <c r="G59" s="50"/>
      <c r="H59" s="50"/>
      <c r="I59" s="50"/>
      <c r="J59" s="50"/>
      <c r="K59" s="50"/>
      <c r="L59" s="50"/>
      <c r="M59" s="50"/>
    </row>
    <row r="60" spans="1:17" x14ac:dyDescent="0.25">
      <c r="A60" s="129"/>
      <c r="B60" s="50"/>
      <c r="C60" s="50"/>
      <c r="D60" s="50"/>
      <c r="E60" s="50"/>
      <c r="F60" s="50"/>
      <c r="G60" s="50"/>
      <c r="H60" s="50"/>
      <c r="I60" s="50"/>
      <c r="J60" s="50"/>
      <c r="K60" s="50"/>
      <c r="L60" s="50"/>
      <c r="M60" s="50"/>
    </row>
    <row r="61" spans="1:17" x14ac:dyDescent="0.25">
      <c r="A61" s="129"/>
      <c r="B61" s="50"/>
      <c r="C61" s="50"/>
      <c r="D61" s="50"/>
      <c r="E61" s="50"/>
      <c r="F61" s="50"/>
      <c r="G61" s="50"/>
      <c r="H61" s="50"/>
      <c r="I61" s="50"/>
      <c r="J61" s="50"/>
      <c r="K61" s="50"/>
      <c r="L61" s="50"/>
      <c r="M61" s="50"/>
    </row>
    <row r="62" spans="1:17" x14ac:dyDescent="0.25">
      <c r="A62" s="129"/>
      <c r="B62" s="50"/>
      <c r="C62" s="50"/>
      <c r="D62" s="50"/>
      <c r="E62" s="50"/>
      <c r="F62" s="50"/>
      <c r="G62" s="50"/>
      <c r="H62" s="50"/>
      <c r="I62" s="50"/>
      <c r="J62" s="50"/>
      <c r="K62" s="50"/>
      <c r="L62" s="50"/>
      <c r="M62" s="50"/>
    </row>
    <row r="63" spans="1:17" x14ac:dyDescent="0.25">
      <c r="A63" s="129"/>
      <c r="B63" s="50"/>
      <c r="C63" s="50"/>
      <c r="D63" s="50"/>
      <c r="E63" s="50"/>
      <c r="F63" s="50"/>
      <c r="G63" s="50"/>
      <c r="H63" s="50"/>
      <c r="I63" s="50"/>
      <c r="J63" s="50"/>
      <c r="K63" s="50"/>
      <c r="L63" s="50"/>
      <c r="M63" s="50"/>
    </row>
    <row r="64" spans="1:17" x14ac:dyDescent="0.25">
      <c r="A64" s="129"/>
      <c r="B64" s="50"/>
      <c r="C64" s="50"/>
      <c r="D64" s="50"/>
      <c r="E64" s="50"/>
      <c r="F64" s="50"/>
      <c r="G64" s="50"/>
      <c r="H64" s="50"/>
      <c r="I64" s="50"/>
      <c r="J64" s="50"/>
      <c r="K64" s="50"/>
      <c r="L64" s="50"/>
      <c r="M64" s="50"/>
    </row>
  </sheetData>
  <mergeCells count="8">
    <mergeCell ref="L1:M1"/>
    <mergeCell ref="B3:L4"/>
    <mergeCell ref="B29:L30"/>
    <mergeCell ref="B13:F13"/>
    <mergeCell ref="H13:L13"/>
    <mergeCell ref="B25:L26"/>
    <mergeCell ref="B6:F6"/>
    <mergeCell ref="H6:L6"/>
  </mergeCells>
  <hyperlinks>
    <hyperlink ref="L1" location="'Point Grid'!A8" display="'Point Grid'!A8"/>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74"/>
  <sheetViews>
    <sheetView zoomScale="95" zoomScaleNormal="100" workbookViewId="0"/>
  </sheetViews>
  <sheetFormatPr defaultColWidth="9.140625" defaultRowHeight="15" x14ac:dyDescent="0.25"/>
  <cols>
    <col min="1" max="1" width="8.7109375" style="28" customWidth="1"/>
    <col min="2" max="2" width="12.28515625" style="28" customWidth="1"/>
    <col min="3" max="3" width="13" style="28" customWidth="1"/>
    <col min="4" max="4" width="10.85546875" style="28" customWidth="1"/>
    <col min="5" max="5" width="9" style="28" customWidth="1"/>
    <col min="6" max="6" width="9.42578125" style="28" customWidth="1"/>
    <col min="7" max="7" width="13.28515625" style="28" customWidth="1"/>
    <col min="8" max="9" width="9.42578125" style="28" customWidth="1"/>
    <col min="10" max="10" width="10.7109375" style="28" customWidth="1"/>
    <col min="11" max="16384" width="9.140625" style="28"/>
  </cols>
  <sheetData>
    <row r="1" spans="1:13" ht="15.95" customHeight="1" x14ac:dyDescent="0.25">
      <c r="A1" s="91">
        <v>23</v>
      </c>
      <c r="B1" s="92" t="s">
        <v>12</v>
      </c>
      <c r="C1" s="93"/>
      <c r="D1" s="93"/>
      <c r="E1" s="93"/>
      <c r="F1" s="93"/>
      <c r="G1" s="94"/>
      <c r="H1" s="95" t="s">
        <v>29</v>
      </c>
      <c r="I1" s="130"/>
    </row>
    <row r="2" spans="1:13" ht="15.95" customHeight="1" x14ac:dyDescent="0.25">
      <c r="A2" s="96"/>
      <c r="B2" s="97"/>
      <c r="C2" s="97"/>
      <c r="D2" s="97"/>
      <c r="E2" s="97"/>
      <c r="F2" s="97"/>
      <c r="G2" s="97"/>
      <c r="H2" s="97"/>
      <c r="I2" s="98"/>
    </row>
    <row r="3" spans="1:13" ht="15.95" customHeight="1" x14ac:dyDescent="0.25">
      <c r="A3" s="99" t="s">
        <v>13</v>
      </c>
      <c r="B3" s="100" t="s">
        <v>68</v>
      </c>
      <c r="C3" s="100"/>
      <c r="D3" s="100"/>
      <c r="E3" s="100"/>
      <c r="F3" s="100"/>
      <c r="G3" s="100"/>
      <c r="H3" s="100"/>
      <c r="I3" s="101"/>
      <c r="J3" s="50"/>
      <c r="K3" s="50"/>
      <c r="L3" s="50"/>
      <c r="M3" s="50"/>
    </row>
    <row r="4" spans="1:13" ht="15.95" customHeight="1" x14ac:dyDescent="0.25">
      <c r="A4" s="9">
        <f>INDEX('Point Grid'!B:B,MATCH($A$1,'Point Grid'!A:A,0))</f>
        <v>2.75</v>
      </c>
      <c r="B4" s="100"/>
      <c r="C4" s="100"/>
      <c r="D4" s="100"/>
      <c r="E4" s="100"/>
      <c r="F4" s="100"/>
      <c r="G4" s="100"/>
      <c r="H4" s="100"/>
      <c r="I4" s="101"/>
      <c r="J4" s="50"/>
      <c r="K4" s="50"/>
      <c r="L4" s="50"/>
      <c r="M4" s="50"/>
    </row>
    <row r="5" spans="1:13" ht="15.95" customHeight="1" x14ac:dyDescent="0.25">
      <c r="A5" s="102"/>
      <c r="B5" s="247" t="s">
        <v>257</v>
      </c>
      <c r="C5" s="248"/>
      <c r="D5" s="248"/>
      <c r="E5" s="248"/>
      <c r="F5" s="249"/>
      <c r="G5" s="103"/>
      <c r="H5" s="103"/>
      <c r="I5" s="101"/>
      <c r="J5" s="50"/>
      <c r="K5" s="50"/>
      <c r="L5" s="50"/>
      <c r="M5" s="50"/>
    </row>
    <row r="6" spans="1:13" ht="15.95" customHeight="1" x14ac:dyDescent="0.25">
      <c r="A6" s="102"/>
      <c r="B6" s="164" t="s">
        <v>57</v>
      </c>
      <c r="C6" s="191">
        <v>12</v>
      </c>
      <c r="D6" s="192">
        <v>24</v>
      </c>
      <c r="E6" s="192">
        <v>36</v>
      </c>
      <c r="F6" s="192">
        <v>48</v>
      </c>
      <c r="G6" s="103"/>
      <c r="H6" s="103"/>
      <c r="I6" s="101"/>
      <c r="J6" s="50"/>
      <c r="K6" s="50"/>
      <c r="L6" s="50"/>
      <c r="M6" s="50"/>
    </row>
    <row r="7" spans="1:13" ht="15.95" customHeight="1" x14ac:dyDescent="0.25">
      <c r="A7" s="102"/>
      <c r="B7" s="161">
        <v>2012</v>
      </c>
      <c r="C7" s="162">
        <v>3970</v>
      </c>
      <c r="D7" s="162">
        <v>4115</v>
      </c>
      <c r="E7" s="162">
        <v>2730</v>
      </c>
      <c r="F7" s="162">
        <v>1347</v>
      </c>
      <c r="G7" s="103"/>
      <c r="H7" s="103"/>
      <c r="I7" s="101"/>
      <c r="J7" s="50"/>
      <c r="K7" s="50"/>
      <c r="L7" s="50"/>
      <c r="M7" s="50"/>
    </row>
    <row r="8" spans="1:13" ht="15.95" customHeight="1" x14ac:dyDescent="0.25">
      <c r="A8" s="102"/>
      <c r="B8" s="161">
        <v>2013</v>
      </c>
      <c r="C8" s="162">
        <v>3685</v>
      </c>
      <c r="D8" s="162">
        <v>3760</v>
      </c>
      <c r="E8" s="162">
        <v>4560</v>
      </c>
      <c r="F8" s="156"/>
      <c r="G8" s="103"/>
      <c r="H8" s="103"/>
      <c r="I8" s="101"/>
      <c r="J8" s="50"/>
      <c r="K8" s="50"/>
      <c r="L8" s="50"/>
      <c r="M8" s="50"/>
    </row>
    <row r="9" spans="1:13" ht="15.95" customHeight="1" x14ac:dyDescent="0.25">
      <c r="A9" s="102"/>
      <c r="B9" s="161">
        <v>2014</v>
      </c>
      <c r="C9" s="162">
        <v>3690</v>
      </c>
      <c r="D9" s="162">
        <v>7380</v>
      </c>
      <c r="E9" s="156"/>
      <c r="F9" s="156"/>
      <c r="G9" s="103"/>
      <c r="H9" s="103"/>
      <c r="I9" s="101"/>
      <c r="J9" s="50"/>
      <c r="K9" s="50"/>
      <c r="L9" s="50"/>
      <c r="M9" s="50"/>
    </row>
    <row r="10" spans="1:13" ht="15.95" customHeight="1" x14ac:dyDescent="0.25">
      <c r="A10" s="102"/>
      <c r="B10" s="161">
        <v>2015</v>
      </c>
      <c r="C10" s="162">
        <v>6230</v>
      </c>
      <c r="D10" s="156"/>
      <c r="E10" s="156"/>
      <c r="F10" s="156"/>
      <c r="G10" s="103"/>
      <c r="H10" s="103"/>
      <c r="I10" s="101"/>
      <c r="J10" s="50"/>
      <c r="K10" s="50"/>
      <c r="L10" s="50"/>
      <c r="M10" s="50"/>
    </row>
    <row r="11" spans="1:13" ht="15.95" customHeight="1" x14ac:dyDescent="0.25">
      <c r="A11" s="102"/>
      <c r="B11" s="103"/>
      <c r="C11" s="106"/>
      <c r="D11" s="107"/>
      <c r="E11" s="105"/>
      <c r="F11" s="103"/>
      <c r="G11" s="103"/>
      <c r="H11" s="103"/>
      <c r="I11" s="101"/>
      <c r="J11" s="50"/>
      <c r="K11" s="50"/>
      <c r="L11" s="50"/>
      <c r="M11" s="50"/>
    </row>
    <row r="12" spans="1:13" ht="15.95" customHeight="1" x14ac:dyDescent="0.25">
      <c r="A12" s="102"/>
      <c r="B12" s="247" t="s">
        <v>258</v>
      </c>
      <c r="C12" s="248"/>
      <c r="D12" s="248"/>
      <c r="E12" s="248"/>
      <c r="F12" s="249"/>
      <c r="G12" s="103"/>
      <c r="H12" s="103"/>
      <c r="I12" s="101"/>
      <c r="J12" s="50"/>
      <c r="K12" s="50"/>
      <c r="L12" s="50"/>
      <c r="M12" s="50"/>
    </row>
    <row r="13" spans="1:13" ht="15.95" customHeight="1" x14ac:dyDescent="0.25">
      <c r="A13" s="102"/>
      <c r="B13" s="164" t="s">
        <v>57</v>
      </c>
      <c r="C13" s="191">
        <v>12</v>
      </c>
      <c r="D13" s="192">
        <v>24</v>
      </c>
      <c r="E13" s="192">
        <v>36</v>
      </c>
      <c r="F13" s="192">
        <v>48</v>
      </c>
      <c r="G13" s="103"/>
      <c r="H13" s="103"/>
      <c r="I13" s="101"/>
      <c r="J13" s="50"/>
      <c r="K13" s="50"/>
      <c r="L13" s="50"/>
      <c r="M13" s="50"/>
    </row>
    <row r="14" spans="1:13" ht="15.95" customHeight="1" x14ac:dyDescent="0.25">
      <c r="A14" s="102"/>
      <c r="B14" s="161">
        <v>2012</v>
      </c>
      <c r="C14" s="162">
        <v>3680</v>
      </c>
      <c r="D14" s="162">
        <v>7360</v>
      </c>
      <c r="E14" s="162">
        <v>11040</v>
      </c>
      <c r="F14" s="162">
        <v>13800</v>
      </c>
      <c r="G14" s="103"/>
      <c r="H14" s="103"/>
      <c r="I14" s="101"/>
      <c r="J14" s="50"/>
      <c r="K14" s="50"/>
      <c r="L14" s="50"/>
      <c r="M14" s="50"/>
    </row>
    <row r="15" spans="1:13" ht="15.95" customHeight="1" x14ac:dyDescent="0.25">
      <c r="A15" s="102"/>
      <c r="B15" s="161">
        <v>2013</v>
      </c>
      <c r="C15" s="162">
        <v>3520</v>
      </c>
      <c r="D15" s="162">
        <v>7040</v>
      </c>
      <c r="E15" s="162">
        <v>10560</v>
      </c>
      <c r="F15" s="156"/>
      <c r="G15" s="103"/>
      <c r="H15" s="103"/>
      <c r="I15" s="101"/>
      <c r="J15" s="50"/>
      <c r="K15" s="50"/>
      <c r="L15" s="50"/>
      <c r="M15" s="50"/>
    </row>
    <row r="16" spans="1:13" ht="15.95" customHeight="1" x14ac:dyDescent="0.25">
      <c r="A16" s="102"/>
      <c r="B16" s="161">
        <v>2014</v>
      </c>
      <c r="C16" s="162">
        <v>3360</v>
      </c>
      <c r="D16" s="162">
        <v>6720</v>
      </c>
      <c r="E16" s="156"/>
      <c r="F16" s="156"/>
      <c r="G16" s="103"/>
      <c r="H16" s="103"/>
      <c r="I16" s="101"/>
      <c r="J16" s="50"/>
      <c r="K16" s="50"/>
      <c r="L16" s="50"/>
      <c r="M16" s="50"/>
    </row>
    <row r="17" spans="1:13" ht="15.95" customHeight="1" x14ac:dyDescent="0.25">
      <c r="A17" s="102"/>
      <c r="B17" s="161">
        <v>2015</v>
      </c>
      <c r="C17" s="162">
        <v>3520</v>
      </c>
      <c r="D17" s="156"/>
      <c r="E17" s="156"/>
      <c r="F17" s="156"/>
      <c r="G17" s="103"/>
      <c r="H17" s="103"/>
      <c r="I17" s="101"/>
      <c r="J17" s="50"/>
      <c r="K17" s="50"/>
      <c r="L17" s="50"/>
      <c r="M17" s="50"/>
    </row>
    <row r="18" spans="1:13" ht="15.95" customHeight="1" x14ac:dyDescent="0.25">
      <c r="A18" s="102"/>
      <c r="B18" s="103"/>
      <c r="C18" s="106"/>
      <c r="D18" s="107"/>
      <c r="E18" s="105"/>
      <c r="F18" s="103"/>
      <c r="G18" s="103"/>
      <c r="H18" s="103"/>
      <c r="I18" s="101"/>
      <c r="J18" s="50"/>
      <c r="K18" s="50"/>
      <c r="L18" s="50"/>
      <c r="M18" s="50"/>
    </row>
    <row r="19" spans="1:13" ht="15.95" customHeight="1" x14ac:dyDescent="0.25">
      <c r="A19" s="102"/>
      <c r="B19" s="247" t="s">
        <v>259</v>
      </c>
      <c r="C19" s="248"/>
      <c r="D19" s="248"/>
      <c r="E19" s="248"/>
      <c r="F19" s="249"/>
      <c r="G19" s="103"/>
      <c r="H19" s="103"/>
      <c r="I19" s="101"/>
      <c r="J19" s="50"/>
      <c r="K19" s="50"/>
      <c r="L19" s="50"/>
      <c r="M19" s="50"/>
    </row>
    <row r="20" spans="1:13" ht="15.95" customHeight="1" x14ac:dyDescent="0.25">
      <c r="A20" s="102"/>
      <c r="B20" s="164" t="s">
        <v>57</v>
      </c>
      <c r="C20" s="191">
        <v>12</v>
      </c>
      <c r="D20" s="192">
        <v>24</v>
      </c>
      <c r="E20" s="192">
        <v>36</v>
      </c>
      <c r="F20" s="192">
        <v>48</v>
      </c>
      <c r="G20" s="103"/>
      <c r="H20" s="103"/>
      <c r="I20" s="101"/>
      <c r="J20" s="50"/>
      <c r="K20" s="50"/>
      <c r="L20" s="50"/>
      <c r="M20" s="50"/>
    </row>
    <row r="21" spans="1:13" ht="15.95" customHeight="1" x14ac:dyDescent="0.25">
      <c r="A21" s="102"/>
      <c r="B21" s="161">
        <v>2012</v>
      </c>
      <c r="C21" s="162">
        <v>238</v>
      </c>
      <c r="D21" s="162">
        <v>245</v>
      </c>
      <c r="E21" s="162">
        <v>171</v>
      </c>
      <c r="F21" s="162">
        <v>63</v>
      </c>
      <c r="G21" s="103"/>
      <c r="H21" s="103"/>
      <c r="I21" s="101"/>
      <c r="J21" s="50"/>
      <c r="K21" s="50"/>
      <c r="L21" s="50"/>
      <c r="M21" s="50"/>
    </row>
    <row r="22" spans="1:13" ht="15.95" customHeight="1" x14ac:dyDescent="0.25">
      <c r="A22" s="102"/>
      <c r="B22" s="161">
        <v>2013</v>
      </c>
      <c r="C22" s="162">
        <v>222</v>
      </c>
      <c r="D22" s="162">
        <v>230</v>
      </c>
      <c r="E22" s="162">
        <v>179</v>
      </c>
      <c r="F22" s="156"/>
      <c r="G22" s="103"/>
      <c r="H22" s="103"/>
      <c r="I22" s="101"/>
      <c r="J22" s="50"/>
      <c r="K22" s="50"/>
      <c r="L22" s="50"/>
      <c r="M22" s="50"/>
    </row>
    <row r="23" spans="1:13" ht="15.95" customHeight="1" x14ac:dyDescent="0.25">
      <c r="A23" s="102"/>
      <c r="B23" s="161">
        <v>2014</v>
      </c>
      <c r="C23" s="162">
        <v>220</v>
      </c>
      <c r="D23" s="162">
        <v>255</v>
      </c>
      <c r="E23" s="156"/>
      <c r="F23" s="156"/>
      <c r="G23" s="103"/>
      <c r="H23" s="103"/>
      <c r="I23" s="101"/>
      <c r="J23" s="50"/>
      <c r="K23" s="50"/>
      <c r="L23" s="50"/>
      <c r="M23" s="50"/>
    </row>
    <row r="24" spans="1:13" ht="15.95" customHeight="1" x14ac:dyDescent="0.25">
      <c r="A24" s="102"/>
      <c r="B24" s="161">
        <v>2015</v>
      </c>
      <c r="C24" s="162">
        <v>270</v>
      </c>
      <c r="D24" s="156"/>
      <c r="E24" s="156"/>
      <c r="F24" s="156"/>
      <c r="G24" s="103"/>
      <c r="H24" s="103"/>
      <c r="I24" s="101"/>
      <c r="J24" s="50"/>
      <c r="K24" s="50"/>
      <c r="L24" s="50"/>
      <c r="M24" s="50"/>
    </row>
    <row r="25" spans="1:13" ht="15.95" customHeight="1" x14ac:dyDescent="0.25">
      <c r="A25" s="102"/>
      <c r="B25" s="200"/>
      <c r="C25" s="197"/>
      <c r="D25" s="156"/>
      <c r="E25" s="156"/>
      <c r="F25" s="156"/>
      <c r="G25" s="103"/>
      <c r="H25" s="103"/>
      <c r="I25" s="101"/>
      <c r="J25" s="50"/>
      <c r="K25" s="50"/>
      <c r="L25" s="50"/>
      <c r="M25" s="50"/>
    </row>
    <row r="26" spans="1:13" ht="15.95" customHeight="1" x14ac:dyDescent="0.25">
      <c r="A26" s="102"/>
      <c r="B26" s="161" t="s">
        <v>129</v>
      </c>
      <c r="C26" s="162" t="s">
        <v>92</v>
      </c>
      <c r="D26" s="156"/>
      <c r="E26" s="156"/>
      <c r="F26" s="156"/>
      <c r="G26" s="103"/>
      <c r="H26" s="103"/>
      <c r="I26" s="101"/>
      <c r="J26" s="50"/>
      <c r="K26" s="50"/>
      <c r="L26" s="50"/>
      <c r="M26" s="50"/>
    </row>
    <row r="27" spans="1:13" ht="15.95" customHeight="1" x14ac:dyDescent="0.25">
      <c r="A27" s="102"/>
      <c r="B27" s="161">
        <v>2014</v>
      </c>
      <c r="C27" s="208">
        <v>34500</v>
      </c>
      <c r="D27" s="156"/>
      <c r="E27" s="156"/>
      <c r="F27" s="156"/>
      <c r="G27" s="103"/>
      <c r="H27" s="103"/>
      <c r="I27" s="101"/>
      <c r="J27" s="50"/>
      <c r="K27" s="50"/>
      <c r="L27" s="50"/>
      <c r="M27" s="50"/>
    </row>
    <row r="28" spans="1:13" ht="15.95" customHeight="1" x14ac:dyDescent="0.25">
      <c r="A28" s="102"/>
      <c r="B28" s="161">
        <v>2015</v>
      </c>
      <c r="C28" s="208">
        <v>37500</v>
      </c>
      <c r="D28" s="156"/>
      <c r="E28" s="156"/>
      <c r="F28" s="156"/>
      <c r="G28" s="103"/>
      <c r="H28" s="103"/>
      <c r="I28" s="101"/>
      <c r="J28" s="50"/>
      <c r="K28" s="50"/>
      <c r="L28" s="50"/>
      <c r="M28" s="50"/>
    </row>
    <row r="29" spans="1:13" ht="15.95" customHeight="1" x14ac:dyDescent="0.25">
      <c r="A29" s="102"/>
      <c r="B29" s="103"/>
      <c r="C29" s="106"/>
      <c r="D29" s="108"/>
      <c r="E29" s="105"/>
      <c r="F29" s="103"/>
      <c r="G29" s="103"/>
      <c r="H29" s="103"/>
      <c r="I29" s="101"/>
      <c r="J29" s="50"/>
      <c r="K29" s="50"/>
      <c r="L29" s="50"/>
      <c r="M29" s="50"/>
    </row>
    <row r="30" spans="1:13" ht="15.95" customHeight="1" x14ac:dyDescent="0.25">
      <c r="A30" s="102"/>
      <c r="B30" s="103" t="s">
        <v>304</v>
      </c>
      <c r="C30" s="106"/>
      <c r="D30" s="108"/>
      <c r="E30" s="105"/>
      <c r="F30" s="103"/>
      <c r="G30" s="103"/>
      <c r="H30" s="103"/>
      <c r="I30" s="101"/>
      <c r="J30" s="50"/>
      <c r="K30" s="50"/>
      <c r="L30" s="50"/>
      <c r="M30" s="50"/>
    </row>
    <row r="31" spans="1:13" ht="15.95" customHeight="1" x14ac:dyDescent="0.25">
      <c r="A31" s="102"/>
      <c r="B31" s="103" t="s">
        <v>305</v>
      </c>
      <c r="C31" s="105"/>
      <c r="D31" s="105"/>
      <c r="E31" s="105"/>
      <c r="F31" s="103"/>
      <c r="G31" s="103"/>
      <c r="H31" s="103"/>
      <c r="I31" s="101"/>
      <c r="J31" s="50"/>
      <c r="K31" s="50"/>
      <c r="L31" s="50"/>
      <c r="M31" s="50"/>
    </row>
    <row r="32" spans="1:13" ht="15.95" customHeight="1" x14ac:dyDescent="0.25">
      <c r="A32" s="102"/>
      <c r="B32" s="103" t="s">
        <v>306</v>
      </c>
      <c r="C32" s="105"/>
      <c r="D32" s="109"/>
      <c r="E32" s="105"/>
      <c r="F32" s="103"/>
      <c r="G32" s="103"/>
      <c r="H32" s="103"/>
      <c r="I32" s="101"/>
      <c r="J32" s="50"/>
      <c r="K32" s="50"/>
      <c r="L32" s="50"/>
      <c r="M32" s="50"/>
    </row>
    <row r="33" spans="1:13" ht="15.95" customHeight="1" x14ac:dyDescent="0.25">
      <c r="A33" s="102"/>
      <c r="B33" s="103" t="s">
        <v>307</v>
      </c>
      <c r="C33" s="105"/>
      <c r="D33" s="109"/>
      <c r="E33" s="105"/>
      <c r="F33" s="103"/>
      <c r="G33" s="103"/>
      <c r="H33" s="103"/>
      <c r="I33" s="101"/>
      <c r="J33" s="50"/>
      <c r="K33" s="50"/>
      <c r="L33" s="50"/>
      <c r="M33" s="50"/>
    </row>
    <row r="34" spans="1:13" ht="15.95" customHeight="1" x14ac:dyDescent="0.25">
      <c r="A34" s="102"/>
      <c r="B34" s="103" t="s">
        <v>308</v>
      </c>
      <c r="C34" s="105"/>
      <c r="D34" s="109"/>
      <c r="E34" s="105"/>
      <c r="F34" s="103"/>
      <c r="G34" s="103"/>
      <c r="H34" s="103"/>
      <c r="I34" s="101"/>
      <c r="J34" s="50"/>
      <c r="K34" s="50"/>
      <c r="L34" s="50"/>
      <c r="M34" s="50"/>
    </row>
    <row r="35" spans="1:13" ht="15.95" customHeight="1" x14ac:dyDescent="0.25">
      <c r="A35" s="102"/>
      <c r="B35" s="103" t="s">
        <v>309</v>
      </c>
      <c r="C35" s="105"/>
      <c r="D35" s="109"/>
      <c r="E35" s="105"/>
      <c r="F35" s="103"/>
      <c r="G35" s="103"/>
      <c r="H35" s="103"/>
      <c r="I35" s="101"/>
      <c r="J35" s="50"/>
      <c r="K35" s="50"/>
      <c r="L35" s="50"/>
      <c r="M35" s="50"/>
    </row>
    <row r="36" spans="1:13" ht="15.95" customHeight="1" x14ac:dyDescent="0.25">
      <c r="A36" s="102"/>
      <c r="B36" s="103"/>
      <c r="C36" s="105"/>
      <c r="D36" s="109"/>
      <c r="E36" s="105"/>
      <c r="F36" s="103"/>
      <c r="G36" s="103"/>
      <c r="H36" s="103"/>
      <c r="I36" s="101"/>
      <c r="J36" s="50"/>
      <c r="K36" s="50"/>
      <c r="L36" s="50"/>
      <c r="M36" s="50"/>
    </row>
    <row r="37" spans="1:13" ht="15.95" customHeight="1" x14ac:dyDescent="0.25">
      <c r="A37" s="102"/>
      <c r="B37" s="103"/>
      <c r="C37" s="105"/>
      <c r="D37" s="105"/>
      <c r="E37" s="105"/>
      <c r="F37" s="103"/>
      <c r="G37" s="103"/>
      <c r="H37" s="103"/>
      <c r="I37" s="101"/>
      <c r="J37" s="50"/>
      <c r="K37" s="50"/>
      <c r="L37" s="50"/>
      <c r="M37" s="50"/>
    </row>
    <row r="38" spans="1:13" ht="15.95" customHeight="1" x14ac:dyDescent="0.25">
      <c r="A38" s="110" t="s">
        <v>2</v>
      </c>
      <c r="B38" s="111" t="s">
        <v>310</v>
      </c>
      <c r="C38" s="112"/>
      <c r="D38" s="113"/>
      <c r="E38" s="114"/>
      <c r="F38" s="114"/>
      <c r="G38" s="114"/>
      <c r="H38" s="114"/>
      <c r="I38" s="101"/>
      <c r="J38" s="50"/>
      <c r="K38" s="50"/>
      <c r="L38" s="50"/>
      <c r="M38" s="50"/>
    </row>
    <row r="39" spans="1:13" ht="15.95" customHeight="1" thickBot="1" x14ac:dyDescent="0.3">
      <c r="A39" s="9">
        <f>INDEX('Point Grid'!$C$8:$I$34,MATCH($A$1,'Point Grid'!$A$8:$A$34,0),MATCH(A38,'Point Grid'!$C$7:$I$7,0))</f>
        <v>2.75</v>
      </c>
      <c r="B39" s="115" t="s">
        <v>311</v>
      </c>
      <c r="C39" s="112"/>
      <c r="D39" s="112"/>
      <c r="E39" s="112"/>
      <c r="F39" s="112"/>
      <c r="G39" s="112"/>
      <c r="H39" s="112"/>
      <c r="I39" s="101"/>
      <c r="J39" s="50"/>
      <c r="K39" s="50"/>
      <c r="L39" s="50"/>
      <c r="M39" s="50"/>
    </row>
    <row r="40" spans="1:13" ht="15.95" customHeight="1" thickBot="1" x14ac:dyDescent="0.3">
      <c r="A40" s="116"/>
      <c r="B40" s="103"/>
      <c r="C40" s="105"/>
      <c r="D40" s="105"/>
      <c r="E40" s="105"/>
      <c r="F40" s="105"/>
      <c r="G40" s="105"/>
      <c r="H40" s="105"/>
      <c r="I40" s="101"/>
      <c r="J40" s="50"/>
      <c r="K40" s="50"/>
      <c r="L40" s="50"/>
      <c r="M40" s="50"/>
    </row>
    <row r="41" spans="1:13" ht="15.95" customHeight="1" x14ac:dyDescent="0.25">
      <c r="A41" s="102"/>
      <c r="B41" s="115"/>
      <c r="C41" s="117"/>
      <c r="D41" s="117"/>
      <c r="E41" s="117"/>
      <c r="F41" s="118"/>
      <c r="G41" s="119"/>
      <c r="H41" s="105"/>
      <c r="I41" s="101"/>
      <c r="J41" s="50"/>
      <c r="K41" s="50"/>
      <c r="L41" s="50"/>
      <c r="M41" s="50"/>
    </row>
    <row r="42" spans="1:13" ht="15.95" customHeight="1" thickBot="1" x14ac:dyDescent="0.3">
      <c r="A42" s="123"/>
      <c r="B42" s="124"/>
      <c r="C42" s="125"/>
      <c r="D42" s="125"/>
      <c r="E42" s="126"/>
      <c r="F42" s="125"/>
      <c r="G42" s="127"/>
      <c r="H42" s="127"/>
      <c r="I42" s="128"/>
      <c r="J42" s="50"/>
      <c r="K42" s="50"/>
      <c r="L42" s="50"/>
      <c r="M42" s="50"/>
    </row>
    <row r="43" spans="1:13" x14ac:dyDescent="0.25">
      <c r="A43" s="129"/>
      <c r="B43" s="50"/>
      <c r="C43" s="50"/>
      <c r="D43" s="50"/>
      <c r="E43" s="50"/>
      <c r="F43" s="50"/>
      <c r="G43" s="50"/>
      <c r="H43" s="50"/>
      <c r="I43" s="50"/>
      <c r="J43" s="50"/>
      <c r="K43" s="50"/>
      <c r="L43" s="50"/>
      <c r="M43" s="50"/>
    </row>
    <row r="44" spans="1:13" x14ac:dyDescent="0.25">
      <c r="A44" s="129"/>
      <c r="B44" s="50"/>
      <c r="C44" s="50"/>
      <c r="D44" s="50"/>
      <c r="E44" s="50"/>
      <c r="F44" s="50"/>
      <c r="G44" s="50"/>
      <c r="H44" s="50"/>
      <c r="I44" s="50"/>
      <c r="J44" s="50"/>
      <c r="K44" s="50"/>
      <c r="L44" s="50"/>
      <c r="M44" s="50"/>
    </row>
    <row r="45" spans="1:13" x14ac:dyDescent="0.25">
      <c r="A45" s="129"/>
      <c r="B45" s="50"/>
      <c r="C45" s="50"/>
      <c r="D45" s="50"/>
      <c r="E45" s="50"/>
      <c r="F45" s="50"/>
      <c r="G45" s="50"/>
      <c r="H45" s="50"/>
      <c r="I45" s="50"/>
      <c r="J45" s="50"/>
      <c r="K45" s="50"/>
      <c r="L45" s="50"/>
      <c r="M45" s="50"/>
    </row>
    <row r="46" spans="1:13" x14ac:dyDescent="0.25">
      <c r="A46" s="129"/>
      <c r="B46" s="50"/>
      <c r="C46" s="50"/>
      <c r="D46" s="50"/>
      <c r="E46" s="50"/>
      <c r="F46" s="50"/>
      <c r="G46" s="50"/>
      <c r="H46" s="50"/>
      <c r="I46" s="50"/>
      <c r="J46" s="50"/>
      <c r="K46" s="50"/>
      <c r="L46" s="50"/>
      <c r="M46" s="50"/>
    </row>
    <row r="47" spans="1:13" x14ac:dyDescent="0.25">
      <c r="A47" s="129"/>
      <c r="B47" s="50"/>
      <c r="C47" s="50"/>
      <c r="D47" s="50"/>
      <c r="E47" s="50"/>
      <c r="F47" s="50"/>
      <c r="G47" s="50"/>
      <c r="H47" s="50"/>
      <c r="I47" s="50"/>
      <c r="J47" s="50"/>
      <c r="K47" s="50"/>
      <c r="L47" s="50"/>
      <c r="M47" s="50"/>
    </row>
    <row r="48" spans="1:13" x14ac:dyDescent="0.25">
      <c r="A48" s="129"/>
      <c r="B48" s="50"/>
      <c r="C48" s="50"/>
      <c r="D48" s="50"/>
      <c r="E48" s="50"/>
      <c r="F48" s="50"/>
      <c r="G48" s="50"/>
      <c r="H48" s="50"/>
      <c r="I48" s="50"/>
      <c r="J48" s="50"/>
      <c r="K48" s="50"/>
      <c r="L48" s="50"/>
      <c r="M48" s="50"/>
    </row>
    <row r="49" spans="1:13" x14ac:dyDescent="0.25">
      <c r="A49" s="129"/>
      <c r="B49" s="50"/>
      <c r="C49" s="50"/>
      <c r="D49" s="50"/>
      <c r="E49" s="50"/>
      <c r="F49" s="50"/>
      <c r="G49" s="50"/>
      <c r="H49" s="50"/>
      <c r="I49" s="50"/>
      <c r="J49" s="50"/>
      <c r="K49" s="50"/>
      <c r="L49" s="50"/>
      <c r="M49" s="50"/>
    </row>
    <row r="50" spans="1:13" x14ac:dyDescent="0.25">
      <c r="A50" s="129"/>
      <c r="B50" s="50"/>
      <c r="C50" s="50"/>
      <c r="D50" s="50"/>
      <c r="E50" s="50"/>
      <c r="F50" s="50"/>
      <c r="G50" s="50"/>
      <c r="H50" s="50"/>
      <c r="I50" s="50"/>
      <c r="J50" s="50"/>
      <c r="K50" s="50"/>
      <c r="L50" s="50"/>
      <c r="M50" s="50"/>
    </row>
    <row r="51" spans="1:13" x14ac:dyDescent="0.25">
      <c r="A51" s="129"/>
      <c r="B51" s="50"/>
      <c r="C51" s="50"/>
      <c r="D51" s="50"/>
      <c r="E51" s="50"/>
      <c r="F51" s="50"/>
      <c r="G51" s="50"/>
      <c r="H51" s="50"/>
      <c r="I51" s="50"/>
      <c r="J51" s="50"/>
      <c r="K51" s="50"/>
      <c r="L51" s="50"/>
      <c r="M51" s="50"/>
    </row>
    <row r="52" spans="1:13" x14ac:dyDescent="0.25">
      <c r="A52" s="129"/>
      <c r="B52" s="50"/>
      <c r="C52" s="50"/>
      <c r="D52" s="50"/>
      <c r="E52" s="50"/>
      <c r="F52" s="50"/>
      <c r="G52" s="50"/>
      <c r="H52" s="50"/>
      <c r="I52" s="50"/>
      <c r="J52" s="50"/>
      <c r="K52" s="50"/>
      <c r="L52" s="50"/>
      <c r="M52" s="50"/>
    </row>
    <row r="53" spans="1:13" x14ac:dyDescent="0.25">
      <c r="A53" s="129"/>
      <c r="B53" s="50"/>
      <c r="C53" s="50"/>
      <c r="D53" s="50"/>
      <c r="E53" s="50"/>
      <c r="F53" s="50"/>
      <c r="G53" s="50"/>
      <c r="H53" s="50"/>
      <c r="I53" s="50"/>
      <c r="J53" s="50"/>
      <c r="K53" s="50"/>
      <c r="L53" s="50"/>
      <c r="M53" s="50"/>
    </row>
    <row r="54" spans="1:13" x14ac:dyDescent="0.25">
      <c r="A54" s="129"/>
      <c r="B54" s="50"/>
      <c r="C54" s="50"/>
      <c r="D54" s="50"/>
      <c r="E54" s="50"/>
      <c r="F54" s="50"/>
      <c r="G54" s="50"/>
      <c r="H54" s="50"/>
      <c r="I54" s="50"/>
      <c r="J54" s="50"/>
      <c r="K54" s="50"/>
      <c r="L54" s="50"/>
      <c r="M54" s="50"/>
    </row>
    <row r="55" spans="1:13" x14ac:dyDescent="0.25">
      <c r="A55" s="129"/>
      <c r="B55" s="50"/>
      <c r="C55" s="50"/>
      <c r="D55" s="50"/>
      <c r="E55" s="50"/>
      <c r="F55" s="50"/>
      <c r="G55" s="50"/>
      <c r="H55" s="50"/>
      <c r="I55" s="50"/>
      <c r="J55" s="50"/>
      <c r="K55" s="50"/>
      <c r="L55" s="50"/>
      <c r="M55" s="50"/>
    </row>
    <row r="56" spans="1:13" x14ac:dyDescent="0.25">
      <c r="A56" s="129"/>
      <c r="B56" s="50"/>
      <c r="C56" s="50"/>
      <c r="D56" s="50"/>
      <c r="E56" s="50"/>
      <c r="F56" s="50"/>
      <c r="G56" s="50"/>
      <c r="H56" s="50"/>
      <c r="I56" s="50"/>
      <c r="J56" s="50"/>
      <c r="K56" s="50"/>
      <c r="L56" s="50"/>
      <c r="M56" s="50"/>
    </row>
    <row r="57" spans="1:13" x14ac:dyDescent="0.25">
      <c r="A57" s="129"/>
      <c r="B57" s="50"/>
      <c r="C57" s="50"/>
      <c r="D57" s="50"/>
      <c r="E57" s="50"/>
      <c r="F57" s="50"/>
      <c r="G57" s="50"/>
      <c r="H57" s="50"/>
      <c r="I57" s="50"/>
      <c r="J57" s="50"/>
      <c r="K57" s="50"/>
      <c r="L57" s="50"/>
      <c r="M57" s="50"/>
    </row>
    <row r="58" spans="1:13" x14ac:dyDescent="0.25">
      <c r="A58" s="129"/>
      <c r="B58" s="50"/>
      <c r="C58" s="50"/>
      <c r="D58" s="50"/>
      <c r="E58" s="50"/>
      <c r="F58" s="50"/>
      <c r="G58" s="50"/>
      <c r="H58" s="50"/>
      <c r="I58" s="50"/>
      <c r="J58" s="50"/>
      <c r="K58" s="50"/>
      <c r="L58" s="50"/>
      <c r="M58" s="50"/>
    </row>
    <row r="59" spans="1:13" x14ac:dyDescent="0.25">
      <c r="A59" s="129"/>
      <c r="B59" s="50"/>
      <c r="C59" s="50"/>
      <c r="D59" s="50"/>
      <c r="E59" s="50"/>
      <c r="F59" s="50"/>
      <c r="G59" s="50"/>
      <c r="H59" s="50"/>
      <c r="I59" s="50"/>
      <c r="J59" s="50"/>
      <c r="K59" s="50"/>
      <c r="L59" s="50"/>
      <c r="M59" s="50"/>
    </row>
    <row r="60" spans="1:13" x14ac:dyDescent="0.25">
      <c r="A60" s="129"/>
      <c r="B60" s="50"/>
      <c r="C60" s="50"/>
      <c r="D60" s="50"/>
      <c r="E60" s="50"/>
      <c r="F60" s="50"/>
      <c r="G60" s="50"/>
      <c r="H60" s="50"/>
      <c r="I60" s="50"/>
    </row>
    <row r="61" spans="1:13" x14ac:dyDescent="0.25">
      <c r="A61" s="129"/>
      <c r="B61" s="50"/>
      <c r="C61" s="50"/>
      <c r="D61" s="50"/>
      <c r="E61" s="50"/>
      <c r="F61" s="50"/>
      <c r="G61" s="50"/>
      <c r="H61" s="50"/>
      <c r="I61" s="50"/>
    </row>
    <row r="62" spans="1:13" x14ac:dyDescent="0.25">
      <c r="A62" s="129"/>
      <c r="B62" s="50"/>
      <c r="C62" s="50"/>
      <c r="D62" s="50"/>
      <c r="E62" s="50"/>
      <c r="F62" s="50"/>
      <c r="G62" s="50"/>
      <c r="H62" s="50"/>
      <c r="I62" s="50"/>
    </row>
    <row r="63" spans="1:13" x14ac:dyDescent="0.25">
      <c r="A63" s="129"/>
      <c r="B63" s="50"/>
      <c r="C63" s="50"/>
      <c r="D63" s="50"/>
      <c r="E63" s="50"/>
      <c r="F63" s="50"/>
      <c r="G63" s="50"/>
      <c r="H63" s="50"/>
      <c r="I63" s="50"/>
    </row>
    <row r="64" spans="1:13" x14ac:dyDescent="0.25">
      <c r="A64" s="129"/>
      <c r="B64" s="50"/>
      <c r="C64" s="50"/>
      <c r="D64" s="50"/>
      <c r="E64" s="50"/>
      <c r="F64" s="50"/>
      <c r="G64" s="50"/>
      <c r="H64" s="50"/>
      <c r="I64" s="50"/>
    </row>
    <row r="65" spans="1:9" x14ac:dyDescent="0.25">
      <c r="A65" s="129"/>
      <c r="B65" s="50"/>
      <c r="C65" s="50"/>
      <c r="D65" s="50"/>
      <c r="E65" s="50"/>
      <c r="F65" s="50"/>
      <c r="G65" s="50"/>
      <c r="H65" s="50"/>
      <c r="I65" s="50"/>
    </row>
    <row r="66" spans="1:9" x14ac:dyDescent="0.25">
      <c r="A66" s="129"/>
      <c r="B66" s="50"/>
      <c r="C66" s="50"/>
      <c r="D66" s="50"/>
      <c r="E66" s="50"/>
      <c r="F66" s="50"/>
      <c r="G66" s="50"/>
      <c r="H66" s="50"/>
      <c r="I66" s="50"/>
    </row>
    <row r="67" spans="1:9" x14ac:dyDescent="0.25">
      <c r="A67" s="129"/>
      <c r="B67" s="50"/>
      <c r="C67" s="50"/>
      <c r="D67" s="50"/>
      <c r="E67" s="50"/>
      <c r="F67" s="50"/>
      <c r="G67" s="50"/>
      <c r="H67" s="50"/>
      <c r="I67" s="50"/>
    </row>
    <row r="68" spans="1:9" x14ac:dyDescent="0.25">
      <c r="A68" s="129"/>
      <c r="B68" s="50"/>
      <c r="C68" s="50"/>
      <c r="D68" s="50"/>
      <c r="E68" s="50"/>
      <c r="F68" s="50"/>
      <c r="G68" s="50"/>
      <c r="H68" s="50"/>
      <c r="I68" s="50"/>
    </row>
    <row r="69" spans="1:9" x14ac:dyDescent="0.25">
      <c r="A69" s="129"/>
      <c r="B69" s="50"/>
      <c r="C69" s="50"/>
      <c r="D69" s="50"/>
      <c r="E69" s="50"/>
      <c r="F69" s="50"/>
      <c r="G69" s="50"/>
      <c r="H69" s="50"/>
      <c r="I69" s="50"/>
    </row>
    <row r="70" spans="1:9" x14ac:dyDescent="0.25">
      <c r="A70" s="129"/>
      <c r="B70" s="50"/>
      <c r="C70" s="50"/>
      <c r="D70" s="50"/>
      <c r="E70" s="50"/>
      <c r="F70" s="50"/>
      <c r="G70" s="50"/>
      <c r="H70" s="50"/>
      <c r="I70" s="50"/>
    </row>
    <row r="71" spans="1:9" x14ac:dyDescent="0.25">
      <c r="A71" s="129"/>
      <c r="B71" s="50"/>
      <c r="C71" s="50"/>
      <c r="D71" s="50"/>
      <c r="E71" s="50"/>
      <c r="F71" s="50"/>
      <c r="G71" s="50"/>
      <c r="H71" s="50"/>
      <c r="I71" s="50"/>
    </row>
    <row r="72" spans="1:9" x14ac:dyDescent="0.25">
      <c r="A72" s="129"/>
      <c r="B72" s="50"/>
      <c r="C72" s="50"/>
      <c r="D72" s="50"/>
      <c r="E72" s="50"/>
      <c r="F72" s="50"/>
      <c r="G72" s="50"/>
      <c r="H72" s="50"/>
      <c r="I72" s="50"/>
    </row>
    <row r="73" spans="1:9" x14ac:dyDescent="0.25">
      <c r="A73" s="129"/>
      <c r="B73" s="50"/>
      <c r="C73" s="50"/>
      <c r="D73" s="50"/>
      <c r="E73" s="50"/>
      <c r="F73" s="50"/>
      <c r="G73" s="50"/>
      <c r="H73" s="50"/>
      <c r="I73" s="50"/>
    </row>
    <row r="74" spans="1:9" x14ac:dyDescent="0.25">
      <c r="A74" s="129"/>
      <c r="B74" s="50"/>
      <c r="C74" s="50"/>
      <c r="D74" s="50"/>
      <c r="E74" s="50"/>
      <c r="F74" s="50"/>
      <c r="G74" s="50"/>
      <c r="H74" s="50"/>
      <c r="I74" s="50"/>
    </row>
  </sheetData>
  <mergeCells count="3">
    <mergeCell ref="B5:F5"/>
    <mergeCell ref="B12:F12"/>
    <mergeCell ref="B19:F19"/>
  </mergeCells>
  <hyperlinks>
    <hyperlink ref="H1" location="'Point Grid'!A8" display="'Point Grid'!A8"/>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R67"/>
  <sheetViews>
    <sheetView zoomScaleNormal="100" workbookViewId="0"/>
  </sheetViews>
  <sheetFormatPr defaultColWidth="9.140625" defaultRowHeight="15" x14ac:dyDescent="0.25"/>
  <cols>
    <col min="1" max="1" width="8.7109375" style="28" customWidth="1"/>
    <col min="2" max="2" width="10.7109375" style="28" customWidth="1"/>
    <col min="3" max="4" width="10.85546875" style="28" customWidth="1"/>
    <col min="5" max="5" width="9" style="28" customWidth="1"/>
    <col min="6" max="6" width="9.42578125" style="28" customWidth="1"/>
    <col min="7" max="7" width="15.42578125" style="28" customWidth="1"/>
    <col min="8" max="8" width="12.85546875" style="28" customWidth="1"/>
    <col min="9" max="9" width="9.42578125" style="28" customWidth="1"/>
    <col min="10" max="16384" width="9.140625" style="28"/>
  </cols>
  <sheetData>
    <row r="1" spans="1:18" ht="15.95" customHeight="1" x14ac:dyDescent="0.25">
      <c r="A1" s="91">
        <v>24</v>
      </c>
      <c r="B1" s="92" t="s">
        <v>12</v>
      </c>
      <c r="C1" s="93"/>
      <c r="D1" s="93"/>
      <c r="E1" s="93"/>
      <c r="F1" s="93"/>
      <c r="G1" s="94"/>
      <c r="H1" s="95" t="s">
        <v>29</v>
      </c>
      <c r="I1" s="130"/>
    </row>
    <row r="2" spans="1:18" ht="15.95" customHeight="1" x14ac:dyDescent="0.25">
      <c r="A2" s="96"/>
      <c r="B2" s="97"/>
      <c r="C2" s="97"/>
      <c r="D2" s="97"/>
      <c r="E2" s="97"/>
      <c r="F2" s="97"/>
      <c r="G2" s="97"/>
      <c r="H2" s="97"/>
      <c r="I2" s="98"/>
    </row>
    <row r="3" spans="1:18" ht="15.95" customHeight="1" x14ac:dyDescent="0.25">
      <c r="A3" s="99" t="s">
        <v>13</v>
      </c>
      <c r="B3" s="100" t="s">
        <v>260</v>
      </c>
      <c r="C3" s="100"/>
      <c r="D3" s="100"/>
      <c r="E3" s="100"/>
      <c r="F3" s="100"/>
      <c r="G3" s="100"/>
      <c r="H3" s="100"/>
      <c r="I3" s="101"/>
      <c r="L3" s="50"/>
      <c r="M3" s="50"/>
      <c r="P3" s="50"/>
      <c r="Q3" s="50"/>
      <c r="R3" s="50"/>
    </row>
    <row r="4" spans="1:18" ht="15.95" customHeight="1" x14ac:dyDescent="0.25">
      <c r="A4" s="9">
        <f>INDEX('Point Grid'!B:B,MATCH($A$1,'Point Grid'!A:A,0))</f>
        <v>2.5</v>
      </c>
      <c r="B4" s="100"/>
      <c r="C4" s="100"/>
      <c r="D4" s="100"/>
      <c r="E4" s="100"/>
      <c r="F4" s="100"/>
      <c r="G4" s="100"/>
      <c r="H4" s="100"/>
      <c r="I4" s="101"/>
      <c r="L4" s="50"/>
      <c r="M4" s="50"/>
      <c r="P4" s="50"/>
      <c r="Q4" s="50"/>
      <c r="R4" s="50"/>
    </row>
    <row r="5" spans="1:18" ht="15.95" customHeight="1" x14ac:dyDescent="0.25">
      <c r="A5" s="102"/>
      <c r="B5" s="253" t="s">
        <v>57</v>
      </c>
      <c r="C5" s="247" t="s">
        <v>258</v>
      </c>
      <c r="D5" s="248"/>
      <c r="E5" s="249"/>
      <c r="F5" s="195"/>
      <c r="G5" s="103"/>
      <c r="H5" s="103"/>
      <c r="I5" s="101"/>
      <c r="L5" s="50"/>
      <c r="M5" s="50"/>
      <c r="P5" s="50"/>
      <c r="Q5" s="50"/>
      <c r="R5" s="50"/>
    </row>
    <row r="6" spans="1:18" ht="15.95" customHeight="1" x14ac:dyDescent="0.25">
      <c r="A6" s="102"/>
      <c r="B6" s="254"/>
      <c r="C6" s="191">
        <v>12</v>
      </c>
      <c r="D6" s="193">
        <v>24</v>
      </c>
      <c r="E6" s="192">
        <v>36</v>
      </c>
      <c r="F6" s="196"/>
      <c r="G6" s="103"/>
      <c r="H6" s="103"/>
      <c r="I6" s="101"/>
      <c r="L6" s="50"/>
      <c r="M6" s="50"/>
      <c r="P6" s="50"/>
      <c r="Q6" s="50"/>
      <c r="R6" s="50"/>
    </row>
    <row r="7" spans="1:18" ht="15.95" customHeight="1" x14ac:dyDescent="0.25">
      <c r="A7" s="102"/>
      <c r="B7" s="161">
        <v>2011</v>
      </c>
      <c r="C7" s="162">
        <v>200</v>
      </c>
      <c r="D7" s="194">
        <v>560</v>
      </c>
      <c r="E7" s="162">
        <v>570</v>
      </c>
      <c r="F7" s="197"/>
      <c r="G7" s="103"/>
      <c r="H7" s="103"/>
      <c r="I7" s="101"/>
      <c r="L7" s="50"/>
      <c r="M7" s="50"/>
      <c r="P7" s="50"/>
      <c r="Q7" s="50"/>
      <c r="R7" s="50"/>
    </row>
    <row r="8" spans="1:18" ht="15.95" customHeight="1" x14ac:dyDescent="0.25">
      <c r="A8" s="102"/>
      <c r="B8" s="161">
        <v>2012</v>
      </c>
      <c r="C8" s="162">
        <v>150</v>
      </c>
      <c r="D8" s="162">
        <v>250</v>
      </c>
      <c r="E8" s="198">
        <v>400</v>
      </c>
      <c r="F8" s="156"/>
      <c r="G8" s="103"/>
      <c r="H8" s="103"/>
      <c r="I8" s="101"/>
      <c r="L8" s="50"/>
      <c r="M8" s="50"/>
      <c r="P8" s="50"/>
      <c r="Q8" s="50"/>
      <c r="R8" s="50"/>
    </row>
    <row r="9" spans="1:18" ht="15.95" customHeight="1" x14ac:dyDescent="0.25">
      <c r="A9" s="102"/>
      <c r="B9" s="161">
        <v>2013</v>
      </c>
      <c r="C9" s="162">
        <v>150</v>
      </c>
      <c r="D9" s="162">
        <v>350</v>
      </c>
      <c r="E9" s="156"/>
      <c r="F9" s="156"/>
      <c r="G9" s="103"/>
      <c r="H9" s="103"/>
      <c r="I9" s="101"/>
      <c r="L9" s="50"/>
      <c r="M9" s="50"/>
      <c r="P9" s="50"/>
      <c r="Q9" s="50"/>
      <c r="R9" s="50"/>
    </row>
    <row r="10" spans="1:18" ht="15.95" customHeight="1" x14ac:dyDescent="0.25">
      <c r="A10" s="102"/>
      <c r="B10" s="161">
        <v>2014</v>
      </c>
      <c r="C10" s="162">
        <v>50</v>
      </c>
      <c r="D10" s="156"/>
      <c r="E10" s="156"/>
      <c r="F10" s="156"/>
      <c r="G10" s="103"/>
      <c r="H10" s="103"/>
      <c r="I10" s="101"/>
      <c r="L10" s="50"/>
      <c r="M10" s="50"/>
      <c r="P10" s="50"/>
      <c r="Q10" s="50"/>
      <c r="R10" s="50"/>
    </row>
    <row r="11" spans="1:18" ht="15.95" customHeight="1" x14ac:dyDescent="0.25">
      <c r="A11" s="102"/>
      <c r="B11" s="103"/>
      <c r="C11" s="106"/>
      <c r="D11" s="108"/>
      <c r="E11" s="105"/>
      <c r="F11" s="103"/>
      <c r="G11" s="103"/>
      <c r="H11" s="103"/>
      <c r="I11" s="101"/>
      <c r="L11" s="50"/>
      <c r="M11" s="50"/>
      <c r="P11" s="50"/>
      <c r="Q11" s="50"/>
      <c r="R11" s="50"/>
    </row>
    <row r="12" spans="1:18" ht="32.1" customHeight="1" x14ac:dyDescent="0.25">
      <c r="A12" s="102"/>
      <c r="B12" s="251" t="s">
        <v>57</v>
      </c>
      <c r="C12" s="247" t="s">
        <v>261</v>
      </c>
      <c r="D12" s="248"/>
      <c r="E12" s="249"/>
      <c r="F12" s="103"/>
      <c r="G12" s="103"/>
      <c r="H12" s="103"/>
      <c r="I12" s="101"/>
      <c r="L12" s="50"/>
      <c r="M12" s="50"/>
      <c r="P12" s="50"/>
      <c r="Q12" s="50"/>
      <c r="R12" s="50"/>
    </row>
    <row r="13" spans="1:18" ht="15.95" customHeight="1" x14ac:dyDescent="0.25">
      <c r="A13" s="102"/>
      <c r="B13" s="252"/>
      <c r="C13" s="191">
        <v>12</v>
      </c>
      <c r="D13" s="192">
        <v>24</v>
      </c>
      <c r="E13" s="192">
        <v>36</v>
      </c>
      <c r="F13" s="103"/>
      <c r="G13" s="103"/>
      <c r="H13" s="103"/>
      <c r="I13" s="101"/>
      <c r="L13" s="50"/>
      <c r="M13" s="50"/>
      <c r="P13" s="50"/>
      <c r="Q13" s="50"/>
      <c r="R13" s="50"/>
    </row>
    <row r="14" spans="1:18" ht="15.95" customHeight="1" x14ac:dyDescent="0.25">
      <c r="A14" s="102"/>
      <c r="B14" s="161">
        <v>2011</v>
      </c>
      <c r="C14" s="162">
        <v>20</v>
      </c>
      <c r="D14" s="162">
        <v>90</v>
      </c>
      <c r="E14" s="162">
        <v>100</v>
      </c>
      <c r="F14" s="103"/>
      <c r="G14" s="103"/>
      <c r="H14" s="103"/>
      <c r="I14" s="101"/>
      <c r="L14" s="50"/>
      <c r="M14" s="50"/>
      <c r="P14" s="50"/>
      <c r="Q14" s="50"/>
      <c r="R14" s="50"/>
    </row>
    <row r="15" spans="1:18" ht="15.95" customHeight="1" x14ac:dyDescent="0.25">
      <c r="A15" s="102"/>
      <c r="B15" s="161">
        <v>2012</v>
      </c>
      <c r="C15" s="162">
        <v>16</v>
      </c>
      <c r="D15" s="162">
        <v>40</v>
      </c>
      <c r="E15" s="162">
        <v>70</v>
      </c>
      <c r="F15" s="103"/>
      <c r="G15" s="103"/>
      <c r="H15" s="103"/>
      <c r="I15" s="101"/>
      <c r="L15" s="50"/>
      <c r="M15" s="50"/>
      <c r="P15" s="50"/>
      <c r="Q15" s="50"/>
      <c r="R15" s="50"/>
    </row>
    <row r="16" spans="1:18" ht="15.95" customHeight="1" x14ac:dyDescent="0.25">
      <c r="A16" s="102"/>
      <c r="B16" s="161">
        <v>2013</v>
      </c>
      <c r="C16" s="162">
        <v>15</v>
      </c>
      <c r="D16" s="162">
        <v>56</v>
      </c>
      <c r="E16" s="156"/>
      <c r="F16" s="103"/>
      <c r="G16" s="103"/>
      <c r="H16" s="103"/>
      <c r="I16" s="101"/>
      <c r="L16" s="50"/>
      <c r="M16" s="50"/>
      <c r="P16" s="50"/>
      <c r="Q16" s="50"/>
      <c r="R16" s="50"/>
    </row>
    <row r="17" spans="1:18" ht="15.95" customHeight="1" x14ac:dyDescent="0.25">
      <c r="A17" s="102"/>
      <c r="B17" s="161">
        <v>2014</v>
      </c>
      <c r="C17" s="162">
        <v>5</v>
      </c>
      <c r="D17" s="156"/>
      <c r="E17" s="156"/>
      <c r="F17" s="103"/>
      <c r="G17" s="103"/>
      <c r="H17" s="103"/>
      <c r="I17" s="101"/>
      <c r="L17" s="50"/>
      <c r="M17" s="50"/>
      <c r="P17" s="50"/>
      <c r="Q17" s="50"/>
      <c r="R17" s="50"/>
    </row>
    <row r="18" spans="1:18" ht="15.95" customHeight="1" x14ac:dyDescent="0.25">
      <c r="A18" s="102"/>
      <c r="B18" s="103"/>
      <c r="C18" s="105"/>
      <c r="D18" s="105"/>
      <c r="E18" s="105"/>
      <c r="F18" s="103"/>
      <c r="G18" s="103"/>
      <c r="H18" s="103"/>
      <c r="I18" s="101"/>
      <c r="L18" s="50"/>
      <c r="M18" s="50"/>
      <c r="P18" s="50"/>
      <c r="Q18" s="50"/>
      <c r="R18" s="50"/>
    </row>
    <row r="19" spans="1:18" ht="15.95" customHeight="1" x14ac:dyDescent="0.25">
      <c r="A19" s="102"/>
      <c r="B19" s="103" t="s">
        <v>262</v>
      </c>
      <c r="C19" s="105"/>
      <c r="D19" s="105"/>
      <c r="E19" s="105"/>
      <c r="F19" s="103"/>
      <c r="G19" s="103"/>
      <c r="H19" s="103"/>
      <c r="I19" s="101"/>
      <c r="L19" s="50"/>
      <c r="M19" s="50"/>
      <c r="P19" s="50"/>
      <c r="Q19" s="50"/>
      <c r="R19" s="50"/>
    </row>
    <row r="20" spans="1:18" ht="15.95" customHeight="1" x14ac:dyDescent="0.25">
      <c r="A20" s="102"/>
      <c r="B20" s="103" t="s">
        <v>263</v>
      </c>
      <c r="C20" s="105"/>
      <c r="D20" s="105"/>
      <c r="E20" s="105"/>
      <c r="F20" s="103"/>
      <c r="G20" s="103"/>
      <c r="H20" s="103"/>
      <c r="I20" s="101"/>
      <c r="L20" s="50"/>
      <c r="M20" s="50"/>
      <c r="P20" s="50"/>
      <c r="Q20" s="50"/>
      <c r="R20" s="50"/>
    </row>
    <row r="21" spans="1:18" ht="15.95" customHeight="1" x14ac:dyDescent="0.25">
      <c r="A21" s="102"/>
      <c r="B21" s="100" t="s">
        <v>264</v>
      </c>
      <c r="C21" s="105"/>
      <c r="D21" s="109"/>
      <c r="E21" s="105"/>
      <c r="F21" s="103"/>
      <c r="G21" s="103"/>
      <c r="H21" s="103"/>
      <c r="I21" s="101"/>
      <c r="L21" s="50"/>
      <c r="M21" s="50"/>
      <c r="P21" s="50"/>
      <c r="Q21" s="50"/>
      <c r="R21" s="50"/>
    </row>
    <row r="22" spans="1:18" ht="15.95" customHeight="1" x14ac:dyDescent="0.25">
      <c r="A22" s="102"/>
      <c r="B22" s="103"/>
      <c r="C22" s="105"/>
      <c r="D22" s="105"/>
      <c r="E22" s="105"/>
      <c r="F22" s="103"/>
      <c r="G22" s="103"/>
      <c r="H22" s="103"/>
      <c r="I22" s="101"/>
      <c r="L22" s="50"/>
      <c r="M22" s="50"/>
      <c r="P22" s="50"/>
      <c r="Q22" s="50"/>
      <c r="R22" s="50"/>
    </row>
    <row r="23" spans="1:18" ht="15.95" customHeight="1" x14ac:dyDescent="0.25">
      <c r="A23" s="110" t="s">
        <v>2</v>
      </c>
      <c r="B23" s="111" t="s">
        <v>265</v>
      </c>
      <c r="C23" s="112"/>
      <c r="D23" s="113"/>
      <c r="E23" s="114"/>
      <c r="F23" s="114"/>
      <c r="G23" s="114"/>
      <c r="H23" s="114"/>
      <c r="I23" s="101"/>
      <c r="L23" s="50"/>
      <c r="M23" s="50"/>
      <c r="P23" s="50"/>
      <c r="Q23" s="50"/>
      <c r="R23" s="50"/>
    </row>
    <row r="24" spans="1:18" ht="15.95" customHeight="1" thickBot="1" x14ac:dyDescent="0.3">
      <c r="A24" s="9">
        <f>INDEX('Point Grid'!$C$8:$I$34,MATCH($A$1,'Point Grid'!$A$8:$A$34,0),MATCH(A23,'Point Grid'!$C$7:$I$7,0))</f>
        <v>0.75</v>
      </c>
      <c r="B24" s="115"/>
      <c r="C24" s="112"/>
      <c r="D24" s="112"/>
      <c r="E24" s="112"/>
      <c r="F24" s="112"/>
      <c r="G24" s="112"/>
      <c r="H24" s="112"/>
      <c r="I24" s="101"/>
      <c r="L24" s="50"/>
      <c r="M24" s="50"/>
      <c r="P24" s="50"/>
      <c r="Q24" s="50"/>
      <c r="R24" s="50"/>
    </row>
    <row r="25" spans="1:18" ht="15.95" customHeight="1" thickBot="1" x14ac:dyDescent="0.3">
      <c r="A25" s="116"/>
      <c r="B25" s="103"/>
      <c r="C25" s="105"/>
      <c r="D25" s="105"/>
      <c r="E25" s="105"/>
      <c r="F25" s="105"/>
      <c r="G25" s="105"/>
      <c r="H25" s="105"/>
      <c r="I25" s="101"/>
      <c r="L25" s="50"/>
      <c r="M25" s="50"/>
      <c r="P25" s="50"/>
      <c r="Q25" s="50"/>
      <c r="R25" s="50"/>
    </row>
    <row r="26" spans="1:18" ht="15.95" customHeight="1" x14ac:dyDescent="0.25">
      <c r="A26" s="102"/>
      <c r="B26" s="115"/>
      <c r="C26" s="117"/>
      <c r="D26" s="117"/>
      <c r="E26" s="117"/>
      <c r="F26" s="118"/>
      <c r="G26" s="119"/>
      <c r="H26" s="105"/>
      <c r="I26" s="101"/>
      <c r="L26" s="50"/>
      <c r="M26" s="50"/>
      <c r="P26" s="50"/>
      <c r="Q26" s="50"/>
      <c r="R26" s="50"/>
    </row>
    <row r="27" spans="1:18" ht="15.95" customHeight="1" x14ac:dyDescent="0.25">
      <c r="A27" s="110" t="s">
        <v>3</v>
      </c>
      <c r="B27" s="115" t="s">
        <v>266</v>
      </c>
      <c r="C27" s="117"/>
      <c r="D27" s="117"/>
      <c r="E27" s="117"/>
      <c r="F27" s="118"/>
      <c r="G27" s="117"/>
      <c r="H27" s="117"/>
      <c r="I27" s="101"/>
      <c r="L27" s="50"/>
      <c r="M27" s="50"/>
      <c r="P27" s="50"/>
      <c r="Q27" s="50"/>
      <c r="R27" s="50"/>
    </row>
    <row r="28" spans="1:18" ht="15.95" customHeight="1" thickBot="1" x14ac:dyDescent="0.3">
      <c r="A28" s="9">
        <f>INDEX('Point Grid'!$C$8:$I$34,MATCH($A$1,'Point Grid'!$A$8:$A$34,0),MATCH(A27,'Point Grid'!$C$7:$I$7,0))</f>
        <v>1.25</v>
      </c>
      <c r="B28" s="103"/>
      <c r="C28" s="120"/>
      <c r="D28" s="121"/>
      <c r="E28" s="122"/>
      <c r="F28" s="120"/>
      <c r="G28" s="107"/>
      <c r="H28" s="107"/>
      <c r="I28" s="101"/>
      <c r="L28" s="50"/>
      <c r="M28" s="50"/>
      <c r="P28" s="50"/>
      <c r="Q28" s="50"/>
      <c r="R28" s="50"/>
    </row>
    <row r="29" spans="1:18" ht="15.95" customHeight="1" thickBot="1" x14ac:dyDescent="0.3">
      <c r="A29" s="116"/>
      <c r="B29" s="103"/>
      <c r="C29" s="120"/>
      <c r="D29" s="121"/>
      <c r="E29" s="122"/>
      <c r="F29" s="120"/>
      <c r="G29" s="107"/>
      <c r="H29" s="107"/>
      <c r="I29" s="101"/>
      <c r="L29" s="50"/>
      <c r="M29" s="50"/>
      <c r="P29" s="50"/>
      <c r="Q29" s="50"/>
      <c r="R29" s="50"/>
    </row>
    <row r="30" spans="1:18" ht="15.95" customHeight="1" x14ac:dyDescent="0.25">
      <c r="A30" s="102"/>
      <c r="B30" s="103"/>
      <c r="C30" s="120"/>
      <c r="D30" s="121"/>
      <c r="E30" s="122"/>
      <c r="F30" s="120"/>
      <c r="G30" s="107"/>
      <c r="H30" s="107"/>
      <c r="I30" s="101"/>
      <c r="L30" s="50"/>
      <c r="M30" s="50"/>
      <c r="P30" s="50"/>
      <c r="Q30" s="50"/>
      <c r="R30" s="50"/>
    </row>
    <row r="31" spans="1:18" ht="15.95" customHeight="1" x14ac:dyDescent="0.25">
      <c r="A31" s="110" t="s">
        <v>4</v>
      </c>
      <c r="B31" s="239" t="s">
        <v>267</v>
      </c>
      <c r="C31" s="239"/>
      <c r="D31" s="239"/>
      <c r="E31" s="239"/>
      <c r="F31" s="239"/>
      <c r="G31" s="239"/>
      <c r="H31" s="239"/>
      <c r="I31" s="101"/>
      <c r="L31" s="50"/>
      <c r="M31" s="50"/>
      <c r="P31" s="50"/>
      <c r="Q31" s="50"/>
      <c r="R31" s="50"/>
    </row>
    <row r="32" spans="1:18" ht="15.95" customHeight="1" thickBot="1" x14ac:dyDescent="0.3">
      <c r="A32" s="9">
        <f>INDEX('Point Grid'!$C$8:$I$34,MATCH($A$1,'Point Grid'!$A$8:$A$34,0),MATCH(A31,'Point Grid'!$C$7:$I$7,0))</f>
        <v>0.5</v>
      </c>
      <c r="B32" s="103" t="s">
        <v>268</v>
      </c>
      <c r="C32" s="120"/>
      <c r="D32" s="121"/>
      <c r="E32" s="122"/>
      <c r="F32" s="120"/>
      <c r="G32" s="107"/>
      <c r="H32" s="107"/>
      <c r="I32" s="101"/>
      <c r="L32" s="50"/>
      <c r="M32" s="50"/>
      <c r="P32" s="50"/>
      <c r="Q32" s="50"/>
      <c r="R32" s="50"/>
    </row>
    <row r="33" spans="1:18" ht="15.95" customHeight="1" thickBot="1" x14ac:dyDescent="0.3">
      <c r="A33" s="116"/>
      <c r="B33" s="103" t="s">
        <v>269</v>
      </c>
      <c r="C33" s="120"/>
      <c r="D33" s="121"/>
      <c r="E33" s="122"/>
      <c r="F33" s="120"/>
      <c r="G33" s="121"/>
      <c r="H33" s="121"/>
      <c r="I33" s="101"/>
      <c r="L33" s="50"/>
      <c r="M33" s="50"/>
      <c r="P33" s="50"/>
      <c r="Q33" s="50"/>
      <c r="R33" s="50"/>
    </row>
    <row r="34" spans="1:18" ht="15.95" customHeight="1" x14ac:dyDescent="0.25">
      <c r="A34" s="102"/>
      <c r="B34" s="250" t="s">
        <v>270</v>
      </c>
      <c r="C34" s="250"/>
      <c r="D34" s="250"/>
      <c r="E34" s="250"/>
      <c r="F34" s="250"/>
      <c r="G34" s="250"/>
      <c r="H34" s="250"/>
      <c r="I34" s="101"/>
      <c r="L34" s="50"/>
      <c r="M34" s="50"/>
      <c r="P34" s="50"/>
      <c r="Q34" s="50"/>
      <c r="R34" s="50"/>
    </row>
    <row r="35" spans="1:18" ht="15.95" customHeight="1" thickBot="1" x14ac:dyDescent="0.3">
      <c r="A35" s="123"/>
      <c r="B35" s="124"/>
      <c r="C35" s="125"/>
      <c r="D35" s="125"/>
      <c r="E35" s="126"/>
      <c r="F35" s="125"/>
      <c r="G35" s="127"/>
      <c r="H35" s="127"/>
      <c r="I35" s="128"/>
      <c r="L35" s="50"/>
      <c r="M35" s="50"/>
      <c r="P35" s="50"/>
      <c r="Q35" s="50"/>
      <c r="R35" s="50"/>
    </row>
    <row r="36" spans="1:18" x14ac:dyDescent="0.25">
      <c r="A36" s="129"/>
      <c r="B36" s="50"/>
      <c r="C36" s="50"/>
      <c r="D36" s="50"/>
      <c r="E36" s="50"/>
      <c r="F36" s="50"/>
      <c r="G36" s="50"/>
      <c r="H36" s="50"/>
      <c r="I36" s="50"/>
      <c r="L36" s="50"/>
      <c r="M36" s="50"/>
      <c r="P36" s="50"/>
      <c r="Q36" s="50"/>
      <c r="R36" s="50"/>
    </row>
    <row r="37" spans="1:18" x14ac:dyDescent="0.25">
      <c r="A37" s="129"/>
      <c r="B37" s="50"/>
      <c r="C37" s="50"/>
      <c r="D37" s="50"/>
      <c r="E37" s="50"/>
      <c r="F37" s="50"/>
      <c r="G37" s="50"/>
      <c r="H37" s="50"/>
      <c r="I37" s="50"/>
      <c r="L37" s="50"/>
      <c r="M37" s="50"/>
      <c r="P37" s="50"/>
      <c r="Q37" s="50"/>
      <c r="R37" s="50"/>
    </row>
    <row r="38" spans="1:18" x14ac:dyDescent="0.25">
      <c r="A38" s="129"/>
      <c r="B38" s="50"/>
      <c r="C38" s="50"/>
      <c r="D38" s="50"/>
      <c r="E38" s="50"/>
      <c r="F38" s="50"/>
      <c r="G38" s="50"/>
      <c r="H38" s="50"/>
      <c r="I38" s="50"/>
      <c r="L38" s="50"/>
      <c r="M38" s="50"/>
      <c r="P38" s="50"/>
      <c r="Q38" s="50"/>
      <c r="R38" s="50"/>
    </row>
    <row r="39" spans="1:18" x14ac:dyDescent="0.25">
      <c r="A39" s="129"/>
      <c r="B39" s="50"/>
      <c r="C39" s="50"/>
      <c r="D39" s="50"/>
      <c r="E39" s="50"/>
      <c r="F39" s="50"/>
      <c r="G39" s="50"/>
      <c r="H39" s="50"/>
      <c r="I39" s="50"/>
      <c r="L39" s="50"/>
      <c r="M39" s="50"/>
      <c r="P39" s="50"/>
      <c r="Q39" s="50"/>
      <c r="R39" s="50"/>
    </row>
    <row r="40" spans="1:18" x14ac:dyDescent="0.25">
      <c r="A40" s="129"/>
      <c r="B40" s="50"/>
      <c r="C40" s="50"/>
      <c r="D40" s="50"/>
      <c r="E40" s="50"/>
      <c r="F40" s="50"/>
      <c r="G40" s="50"/>
      <c r="H40" s="50"/>
      <c r="I40" s="50"/>
      <c r="L40" s="50"/>
      <c r="M40" s="50"/>
      <c r="P40" s="50"/>
      <c r="Q40" s="50"/>
      <c r="R40" s="50"/>
    </row>
    <row r="41" spans="1:18" x14ac:dyDescent="0.25">
      <c r="A41" s="129"/>
      <c r="B41" s="50"/>
      <c r="C41" s="50"/>
      <c r="D41" s="50"/>
      <c r="E41" s="50"/>
      <c r="F41" s="50"/>
      <c r="G41" s="50"/>
      <c r="H41" s="50"/>
      <c r="I41" s="50"/>
      <c r="L41" s="50"/>
      <c r="M41" s="50"/>
      <c r="P41" s="50"/>
      <c r="Q41" s="50"/>
      <c r="R41" s="50"/>
    </row>
    <row r="42" spans="1:18" x14ac:dyDescent="0.25">
      <c r="A42" s="129"/>
      <c r="B42" s="50"/>
      <c r="C42" s="50"/>
      <c r="D42" s="50"/>
      <c r="E42" s="50"/>
      <c r="F42" s="50"/>
      <c r="G42" s="50"/>
      <c r="H42" s="50"/>
      <c r="I42" s="50"/>
      <c r="L42" s="50"/>
      <c r="M42" s="50"/>
      <c r="P42" s="50"/>
      <c r="Q42" s="50"/>
      <c r="R42" s="50"/>
    </row>
    <row r="43" spans="1:18" x14ac:dyDescent="0.25">
      <c r="A43" s="129"/>
      <c r="B43" s="50"/>
      <c r="C43" s="50"/>
      <c r="D43" s="50"/>
      <c r="E43" s="50"/>
      <c r="F43" s="50"/>
      <c r="G43" s="50"/>
      <c r="H43" s="50"/>
      <c r="I43" s="50"/>
      <c r="L43" s="50"/>
      <c r="M43" s="50"/>
      <c r="P43" s="50"/>
      <c r="Q43" s="50"/>
      <c r="R43" s="50"/>
    </row>
    <row r="44" spans="1:18" x14ac:dyDescent="0.25">
      <c r="A44" s="129"/>
      <c r="B44" s="50"/>
      <c r="C44" s="50"/>
      <c r="D44" s="50"/>
      <c r="E44" s="50"/>
      <c r="F44" s="50"/>
      <c r="G44" s="50"/>
      <c r="H44" s="50"/>
      <c r="I44" s="50"/>
      <c r="L44" s="50"/>
      <c r="M44" s="50"/>
      <c r="P44" s="50"/>
      <c r="Q44" s="50"/>
      <c r="R44" s="50"/>
    </row>
    <row r="45" spans="1:18" x14ac:dyDescent="0.25">
      <c r="A45" s="129"/>
      <c r="B45" s="50"/>
      <c r="C45" s="50"/>
      <c r="D45" s="50"/>
      <c r="E45" s="50"/>
      <c r="F45" s="50"/>
      <c r="G45" s="50"/>
      <c r="H45" s="50"/>
      <c r="I45" s="50"/>
      <c r="L45" s="50"/>
      <c r="M45" s="50"/>
      <c r="P45" s="50"/>
      <c r="Q45" s="50"/>
      <c r="R45" s="50"/>
    </row>
    <row r="46" spans="1:18" x14ac:dyDescent="0.25">
      <c r="A46" s="129"/>
      <c r="B46" s="50"/>
      <c r="C46" s="50"/>
      <c r="D46" s="50"/>
      <c r="E46" s="50"/>
      <c r="F46" s="50"/>
      <c r="G46" s="50"/>
      <c r="H46" s="50"/>
      <c r="I46" s="50"/>
      <c r="L46" s="50"/>
      <c r="M46" s="50"/>
      <c r="P46" s="50"/>
      <c r="Q46" s="50"/>
      <c r="R46" s="50"/>
    </row>
    <row r="47" spans="1:18" x14ac:dyDescent="0.25">
      <c r="A47" s="129"/>
      <c r="B47" s="50"/>
      <c r="C47" s="50"/>
      <c r="D47" s="50"/>
      <c r="E47" s="50"/>
      <c r="F47" s="50"/>
      <c r="G47" s="50"/>
      <c r="H47" s="50"/>
      <c r="I47" s="50"/>
      <c r="L47" s="50"/>
      <c r="M47" s="50"/>
      <c r="P47" s="50"/>
      <c r="Q47" s="50"/>
      <c r="R47" s="50"/>
    </row>
    <row r="48" spans="1:18" x14ac:dyDescent="0.25">
      <c r="A48" s="129"/>
      <c r="B48" s="50"/>
      <c r="C48" s="50"/>
      <c r="D48" s="50"/>
      <c r="E48" s="50"/>
      <c r="F48" s="50"/>
      <c r="G48" s="50"/>
      <c r="H48" s="50"/>
      <c r="I48" s="50"/>
      <c r="L48" s="50"/>
      <c r="M48" s="50"/>
      <c r="P48" s="50"/>
      <c r="Q48" s="50"/>
      <c r="R48" s="50"/>
    </row>
    <row r="49" spans="1:18" x14ac:dyDescent="0.25">
      <c r="A49" s="129"/>
      <c r="B49" s="50"/>
      <c r="C49" s="50"/>
      <c r="D49" s="50"/>
      <c r="E49" s="50"/>
      <c r="F49" s="50"/>
      <c r="G49" s="50"/>
      <c r="H49" s="50"/>
      <c r="I49" s="50"/>
      <c r="L49" s="50"/>
      <c r="M49" s="50"/>
      <c r="P49" s="50"/>
      <c r="Q49" s="50"/>
      <c r="R49" s="50"/>
    </row>
    <row r="50" spans="1:18" x14ac:dyDescent="0.25">
      <c r="A50" s="129"/>
      <c r="B50" s="50"/>
      <c r="C50" s="50"/>
      <c r="D50" s="50"/>
      <c r="E50" s="50"/>
      <c r="F50" s="50"/>
      <c r="G50" s="50"/>
      <c r="H50" s="50"/>
      <c r="I50" s="50"/>
      <c r="L50" s="50"/>
      <c r="M50" s="50"/>
      <c r="P50" s="50"/>
      <c r="Q50" s="50"/>
      <c r="R50" s="50"/>
    </row>
    <row r="51" spans="1:18" x14ac:dyDescent="0.25">
      <c r="A51" s="129"/>
      <c r="B51" s="50"/>
      <c r="C51" s="50"/>
      <c r="D51" s="50"/>
      <c r="E51" s="50"/>
      <c r="F51" s="50"/>
      <c r="G51" s="50"/>
      <c r="H51" s="50"/>
      <c r="I51" s="50"/>
      <c r="L51" s="50"/>
      <c r="M51" s="50"/>
      <c r="P51" s="50"/>
      <c r="Q51" s="50"/>
      <c r="R51" s="50"/>
    </row>
    <row r="52" spans="1:18" x14ac:dyDescent="0.25">
      <c r="A52" s="129"/>
      <c r="B52" s="50"/>
      <c r="C52" s="50"/>
      <c r="D52" s="50"/>
      <c r="E52" s="50"/>
      <c r="F52" s="50"/>
      <c r="G52" s="50"/>
      <c r="H52" s="50"/>
      <c r="I52" s="50"/>
      <c r="L52" s="50"/>
      <c r="M52" s="50"/>
      <c r="P52" s="50"/>
      <c r="Q52" s="50"/>
      <c r="R52" s="50"/>
    </row>
    <row r="53" spans="1:18" x14ac:dyDescent="0.25">
      <c r="A53" s="129"/>
      <c r="B53" s="50"/>
      <c r="C53" s="50"/>
      <c r="D53" s="50"/>
      <c r="E53" s="50"/>
      <c r="F53" s="50"/>
      <c r="G53" s="50"/>
      <c r="H53" s="50"/>
      <c r="I53" s="50"/>
      <c r="L53" s="50"/>
      <c r="M53" s="50"/>
      <c r="P53" s="50"/>
      <c r="Q53" s="50"/>
      <c r="R53" s="50"/>
    </row>
    <row r="54" spans="1:18" x14ac:dyDescent="0.25">
      <c r="A54" s="129"/>
      <c r="B54" s="50"/>
      <c r="C54" s="50"/>
      <c r="D54" s="50"/>
      <c r="E54" s="50"/>
      <c r="F54" s="50"/>
      <c r="G54" s="50"/>
      <c r="H54" s="50"/>
      <c r="I54" s="50"/>
      <c r="L54" s="50"/>
      <c r="M54" s="50"/>
      <c r="P54" s="50"/>
      <c r="Q54" s="50"/>
      <c r="R54" s="50"/>
    </row>
    <row r="55" spans="1:18" x14ac:dyDescent="0.25">
      <c r="A55" s="129"/>
      <c r="B55" s="50"/>
      <c r="C55" s="50"/>
      <c r="D55" s="50"/>
      <c r="E55" s="50"/>
      <c r="F55" s="50"/>
      <c r="G55" s="50"/>
      <c r="H55" s="50"/>
      <c r="I55" s="50"/>
      <c r="L55" s="50"/>
      <c r="M55" s="50"/>
      <c r="P55" s="50"/>
      <c r="Q55" s="50"/>
      <c r="R55" s="50"/>
    </row>
    <row r="56" spans="1:18" x14ac:dyDescent="0.25">
      <c r="A56" s="129"/>
      <c r="B56" s="50"/>
      <c r="C56" s="50"/>
      <c r="D56" s="50"/>
      <c r="E56" s="50"/>
      <c r="F56" s="50"/>
      <c r="G56" s="50"/>
      <c r="H56" s="50"/>
      <c r="I56" s="50"/>
      <c r="L56" s="50"/>
      <c r="M56" s="50"/>
      <c r="P56" s="50"/>
      <c r="Q56" s="50"/>
      <c r="R56" s="50"/>
    </row>
    <row r="57" spans="1:18" x14ac:dyDescent="0.25">
      <c r="A57" s="129"/>
      <c r="B57" s="50"/>
      <c r="C57" s="50"/>
      <c r="D57" s="50"/>
      <c r="E57" s="50"/>
      <c r="F57" s="50"/>
      <c r="G57" s="50"/>
      <c r="H57" s="50"/>
      <c r="I57" s="50"/>
      <c r="L57" s="50"/>
      <c r="M57" s="50"/>
      <c r="P57" s="50"/>
      <c r="Q57" s="50"/>
      <c r="R57" s="50"/>
    </row>
    <row r="58" spans="1:18" x14ac:dyDescent="0.25">
      <c r="A58" s="129"/>
      <c r="B58" s="50"/>
      <c r="C58" s="50"/>
      <c r="D58" s="50"/>
      <c r="E58" s="50"/>
      <c r="F58" s="50"/>
      <c r="G58" s="50"/>
      <c r="H58" s="50"/>
      <c r="I58" s="50"/>
      <c r="L58" s="50"/>
      <c r="M58" s="50"/>
      <c r="P58" s="50"/>
      <c r="Q58" s="50"/>
      <c r="R58" s="50"/>
    </row>
    <row r="59" spans="1:18" x14ac:dyDescent="0.25">
      <c r="A59" s="129"/>
      <c r="B59" s="50"/>
      <c r="C59" s="50"/>
      <c r="D59" s="50"/>
      <c r="E59" s="50"/>
      <c r="F59" s="50"/>
      <c r="G59" s="50"/>
      <c r="H59" s="50"/>
      <c r="I59" s="50"/>
      <c r="L59" s="50"/>
      <c r="M59" s="50"/>
      <c r="P59" s="50"/>
      <c r="Q59" s="50"/>
      <c r="R59" s="50"/>
    </row>
    <row r="60" spans="1:18" x14ac:dyDescent="0.25">
      <c r="A60" s="129"/>
      <c r="B60" s="50"/>
      <c r="C60" s="50"/>
      <c r="D60" s="50"/>
      <c r="E60" s="50"/>
      <c r="F60" s="50"/>
      <c r="G60" s="50"/>
      <c r="H60" s="50"/>
      <c r="I60" s="50"/>
      <c r="L60" s="50"/>
      <c r="M60" s="50"/>
      <c r="P60" s="50"/>
      <c r="Q60" s="50"/>
      <c r="R60" s="50"/>
    </row>
    <row r="61" spans="1:18" x14ac:dyDescent="0.25">
      <c r="A61" s="129"/>
      <c r="B61" s="50"/>
      <c r="C61" s="50"/>
      <c r="D61" s="50"/>
      <c r="E61" s="50"/>
      <c r="F61" s="50"/>
      <c r="G61" s="50"/>
      <c r="H61" s="50"/>
      <c r="I61" s="50"/>
      <c r="L61" s="50"/>
      <c r="M61" s="50"/>
      <c r="P61" s="50"/>
      <c r="Q61" s="50"/>
      <c r="R61" s="50"/>
    </row>
    <row r="62" spans="1:18" x14ac:dyDescent="0.25">
      <c r="A62" s="129"/>
      <c r="B62" s="50"/>
      <c r="C62" s="50"/>
      <c r="D62" s="50"/>
      <c r="E62" s="50"/>
      <c r="F62" s="50"/>
      <c r="G62" s="50"/>
      <c r="H62" s="50"/>
      <c r="I62" s="50"/>
      <c r="L62" s="50"/>
      <c r="M62" s="50"/>
      <c r="P62" s="50"/>
      <c r="Q62" s="50"/>
      <c r="R62" s="50"/>
    </row>
    <row r="63" spans="1:18" x14ac:dyDescent="0.25">
      <c r="A63" s="129"/>
      <c r="B63" s="50"/>
      <c r="C63" s="50"/>
      <c r="D63" s="50"/>
      <c r="E63" s="50"/>
      <c r="F63" s="50"/>
      <c r="G63" s="50"/>
      <c r="H63" s="50"/>
      <c r="I63" s="50"/>
    </row>
    <row r="64" spans="1:18" x14ac:dyDescent="0.25">
      <c r="A64" s="129"/>
      <c r="B64" s="50"/>
      <c r="C64" s="50"/>
      <c r="D64" s="50"/>
      <c r="E64" s="50"/>
      <c r="F64" s="50"/>
      <c r="G64" s="50"/>
      <c r="H64" s="50"/>
      <c r="I64" s="50"/>
    </row>
    <row r="65" spans="1:9" x14ac:dyDescent="0.25">
      <c r="A65" s="129"/>
      <c r="B65" s="50"/>
      <c r="C65" s="50"/>
      <c r="D65" s="50"/>
      <c r="E65" s="50"/>
      <c r="F65" s="50"/>
      <c r="G65" s="50"/>
      <c r="H65" s="50"/>
      <c r="I65" s="50"/>
    </row>
    <row r="66" spans="1:9" x14ac:dyDescent="0.25">
      <c r="A66" s="129"/>
      <c r="B66" s="50"/>
      <c r="C66" s="50"/>
      <c r="D66" s="50"/>
      <c r="E66" s="50"/>
      <c r="F66" s="50"/>
      <c r="G66" s="50"/>
      <c r="H66" s="50"/>
      <c r="I66" s="50"/>
    </row>
    <row r="67" spans="1:9" x14ac:dyDescent="0.25">
      <c r="A67" s="129"/>
      <c r="B67" s="50"/>
      <c r="C67" s="50"/>
      <c r="D67" s="50"/>
      <c r="E67" s="50"/>
      <c r="F67" s="50"/>
      <c r="G67" s="50"/>
      <c r="H67" s="50"/>
      <c r="I67" s="50"/>
    </row>
  </sheetData>
  <mergeCells count="6">
    <mergeCell ref="B31:H31"/>
    <mergeCell ref="B34:H34"/>
    <mergeCell ref="C12:E12"/>
    <mergeCell ref="B12:B13"/>
    <mergeCell ref="C5:E5"/>
    <mergeCell ref="B5:B6"/>
  </mergeCells>
  <hyperlinks>
    <hyperlink ref="M1" location="'Point Grid'!A8" display="Return to Point Grid"/>
    <hyperlink ref="H1" location="'Point Grid'!A8" display="'Point Grid'!A8"/>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zoomScaleNormal="100" workbookViewId="0"/>
  </sheetViews>
  <sheetFormatPr defaultColWidth="9.140625" defaultRowHeight="15" x14ac:dyDescent="0.25"/>
  <cols>
    <col min="1" max="1" width="8.7109375" style="28" customWidth="1"/>
    <col min="2" max="4" width="10.85546875" style="28" customWidth="1"/>
    <col min="5" max="5" width="9" style="28" customWidth="1"/>
    <col min="6" max="6" width="9.42578125" style="28" customWidth="1"/>
    <col min="7" max="7" width="13.28515625" style="28" customWidth="1"/>
    <col min="8" max="9" width="9.42578125" style="28" customWidth="1"/>
    <col min="10" max="10" width="10.7109375" style="28" customWidth="1"/>
    <col min="11" max="16384" width="9.140625" style="28"/>
  </cols>
  <sheetData>
    <row r="1" spans="1:13" ht="15.95" customHeight="1" x14ac:dyDescent="0.25">
      <c r="A1" s="91">
        <v>25</v>
      </c>
      <c r="B1" s="92" t="s">
        <v>12</v>
      </c>
      <c r="C1" s="93"/>
      <c r="D1" s="93"/>
      <c r="E1" s="93"/>
      <c r="F1" s="93"/>
      <c r="G1" s="94"/>
      <c r="H1" s="236" t="s">
        <v>29</v>
      </c>
      <c r="I1" s="237"/>
    </row>
    <row r="2" spans="1:13" ht="15.95" customHeight="1" x14ac:dyDescent="0.25">
      <c r="A2" s="96"/>
      <c r="B2" s="97"/>
      <c r="C2" s="97"/>
      <c r="D2" s="97"/>
      <c r="E2" s="97"/>
      <c r="F2" s="97"/>
      <c r="G2" s="97"/>
      <c r="H2" s="97"/>
      <c r="I2" s="98"/>
    </row>
    <row r="3" spans="1:13" ht="15.95" customHeight="1" x14ac:dyDescent="0.25">
      <c r="A3" s="99" t="s">
        <v>13</v>
      </c>
      <c r="B3" s="100" t="s">
        <v>32</v>
      </c>
      <c r="C3" s="100"/>
      <c r="D3" s="100"/>
      <c r="E3" s="100"/>
      <c r="F3" s="100"/>
      <c r="G3" s="100"/>
      <c r="H3" s="100"/>
      <c r="I3" s="101"/>
      <c r="J3" s="50"/>
      <c r="K3" s="50"/>
      <c r="L3" s="50"/>
      <c r="M3" s="50"/>
    </row>
    <row r="4" spans="1:13" ht="15.95" customHeight="1" x14ac:dyDescent="0.25">
      <c r="A4" s="9">
        <f>INDEX('Point Grid'!B:B,MATCH($A$1,'Point Grid'!A:A,0))</f>
        <v>1.75</v>
      </c>
      <c r="B4" s="100"/>
      <c r="C4" s="100"/>
      <c r="D4" s="100"/>
      <c r="E4" s="100"/>
      <c r="F4" s="100"/>
      <c r="G4" s="100"/>
      <c r="H4" s="100"/>
      <c r="I4" s="101"/>
      <c r="J4" s="50"/>
      <c r="K4" s="50"/>
      <c r="L4" s="50"/>
      <c r="M4" s="50"/>
    </row>
    <row r="5" spans="1:13" ht="15.95" customHeight="1" x14ac:dyDescent="0.25">
      <c r="A5" s="102"/>
      <c r="B5" s="253" t="s">
        <v>57</v>
      </c>
      <c r="C5" s="247" t="s">
        <v>271</v>
      </c>
      <c r="D5" s="248"/>
      <c r="E5" s="249"/>
      <c r="F5" s="103"/>
      <c r="G5" s="103"/>
      <c r="H5" s="103"/>
      <c r="I5" s="101"/>
      <c r="J5" s="50"/>
      <c r="K5" s="50"/>
      <c r="L5" s="50"/>
      <c r="M5" s="50"/>
    </row>
    <row r="6" spans="1:13" ht="15.95" customHeight="1" x14ac:dyDescent="0.25">
      <c r="A6" s="102"/>
      <c r="B6" s="254"/>
      <c r="C6" s="191">
        <v>12</v>
      </c>
      <c r="D6" s="192">
        <v>24</v>
      </c>
      <c r="E6" s="201">
        <v>36</v>
      </c>
      <c r="F6" s="103"/>
      <c r="G6" s="103"/>
      <c r="H6" s="103"/>
      <c r="I6" s="101"/>
      <c r="J6" s="50"/>
      <c r="K6" s="50"/>
      <c r="L6" s="50"/>
      <c r="M6" s="50"/>
    </row>
    <row r="7" spans="1:13" ht="15.95" customHeight="1" x14ac:dyDescent="0.25">
      <c r="A7" s="102"/>
      <c r="B7" s="161">
        <v>2013</v>
      </c>
      <c r="C7" s="162">
        <v>6000</v>
      </c>
      <c r="D7" s="199">
        <v>9000</v>
      </c>
      <c r="E7" s="162">
        <v>10500</v>
      </c>
      <c r="F7" s="103"/>
      <c r="G7" s="103"/>
      <c r="H7" s="103"/>
      <c r="I7" s="101"/>
      <c r="J7" s="50"/>
      <c r="K7" s="50"/>
      <c r="L7" s="50"/>
      <c r="M7" s="50"/>
    </row>
    <row r="8" spans="1:13" ht="15.95" customHeight="1" x14ac:dyDescent="0.25">
      <c r="A8" s="102"/>
      <c r="B8" s="169">
        <v>2014</v>
      </c>
      <c r="C8" s="199">
        <v>7500</v>
      </c>
      <c r="D8" s="162">
        <v>11250</v>
      </c>
      <c r="E8" s="197"/>
      <c r="F8" s="103"/>
      <c r="G8" s="103"/>
      <c r="H8" s="103"/>
      <c r="I8" s="101"/>
      <c r="J8" s="50"/>
      <c r="K8" s="50"/>
      <c r="L8" s="50"/>
      <c r="M8" s="50"/>
    </row>
    <row r="9" spans="1:13" ht="15.95" customHeight="1" x14ac:dyDescent="0.25">
      <c r="A9" s="102"/>
      <c r="B9" s="161">
        <v>2015</v>
      </c>
      <c r="C9" s="162">
        <v>9000</v>
      </c>
      <c r="D9" s="197"/>
      <c r="E9" s="156"/>
      <c r="F9" s="103"/>
      <c r="G9" s="103"/>
      <c r="H9" s="103"/>
      <c r="I9" s="101"/>
      <c r="J9" s="50"/>
      <c r="K9" s="50"/>
      <c r="L9" s="50"/>
      <c r="M9" s="50"/>
    </row>
    <row r="10" spans="1:13" ht="15.95" customHeight="1" x14ac:dyDescent="0.25">
      <c r="A10" s="102"/>
      <c r="B10" s="200"/>
      <c r="C10" s="197"/>
      <c r="D10" s="156"/>
      <c r="E10" s="156"/>
      <c r="F10" s="103"/>
      <c r="G10" s="103"/>
      <c r="H10" s="103"/>
      <c r="I10" s="101"/>
      <c r="J10" s="50"/>
      <c r="K10" s="50"/>
      <c r="L10" s="50"/>
      <c r="M10" s="50"/>
    </row>
    <row r="11" spans="1:13" ht="15.95" customHeight="1" x14ac:dyDescent="0.25">
      <c r="A11" s="102"/>
      <c r="B11" s="253" t="s">
        <v>57</v>
      </c>
      <c r="C11" s="247" t="s">
        <v>272</v>
      </c>
      <c r="D11" s="248"/>
      <c r="E11" s="249"/>
      <c r="F11" s="103"/>
      <c r="G11" s="103"/>
      <c r="H11" s="103"/>
      <c r="I11" s="101"/>
      <c r="J11" s="50"/>
      <c r="K11" s="50"/>
      <c r="L11" s="50"/>
      <c r="M11" s="50"/>
    </row>
    <row r="12" spans="1:13" ht="15.95" customHeight="1" x14ac:dyDescent="0.25">
      <c r="A12" s="102"/>
      <c r="B12" s="254"/>
      <c r="C12" s="191">
        <v>12</v>
      </c>
      <c r="D12" s="192">
        <v>24</v>
      </c>
      <c r="E12" s="192">
        <v>36</v>
      </c>
      <c r="F12" s="103"/>
      <c r="G12" s="103"/>
      <c r="H12" s="103"/>
      <c r="I12" s="101"/>
      <c r="J12" s="50"/>
      <c r="K12" s="50"/>
      <c r="L12" s="50"/>
      <c r="M12" s="50"/>
    </row>
    <row r="13" spans="1:13" ht="15.95" customHeight="1" x14ac:dyDescent="0.25">
      <c r="A13" s="102"/>
      <c r="B13" s="161">
        <v>2013</v>
      </c>
      <c r="C13" s="162">
        <v>150</v>
      </c>
      <c r="D13" s="162">
        <v>900</v>
      </c>
      <c r="E13" s="162">
        <v>1575</v>
      </c>
      <c r="F13" s="103"/>
      <c r="G13" s="103"/>
      <c r="H13" s="103"/>
      <c r="I13" s="101"/>
      <c r="J13" s="50"/>
      <c r="K13" s="50"/>
      <c r="L13" s="50"/>
      <c r="M13" s="50"/>
    </row>
    <row r="14" spans="1:13" ht="15.95" customHeight="1" x14ac:dyDescent="0.25">
      <c r="A14" s="102"/>
      <c r="B14" s="161">
        <v>2014</v>
      </c>
      <c r="C14" s="162">
        <v>300</v>
      </c>
      <c r="D14" s="162">
        <v>1125</v>
      </c>
      <c r="E14" s="156"/>
      <c r="F14" s="103"/>
      <c r="G14" s="103"/>
      <c r="H14" s="103"/>
      <c r="I14" s="101"/>
      <c r="J14" s="50"/>
      <c r="K14" s="50"/>
      <c r="L14" s="50"/>
      <c r="M14" s="50"/>
    </row>
    <row r="15" spans="1:13" ht="15.95" customHeight="1" x14ac:dyDescent="0.25">
      <c r="A15" s="102"/>
      <c r="B15" s="161">
        <v>2015</v>
      </c>
      <c r="C15" s="162">
        <v>525</v>
      </c>
      <c r="D15" s="156"/>
      <c r="E15" s="156"/>
      <c r="F15" s="103"/>
      <c r="G15" s="103"/>
      <c r="H15" s="103"/>
      <c r="I15" s="101"/>
      <c r="J15" s="50"/>
      <c r="K15" s="50"/>
      <c r="L15" s="50"/>
      <c r="M15" s="50"/>
    </row>
    <row r="16" spans="1:13" ht="15.95" customHeight="1" x14ac:dyDescent="0.25">
      <c r="A16" s="102"/>
      <c r="B16" s="200"/>
      <c r="C16" s="197"/>
      <c r="D16" s="156"/>
      <c r="E16" s="156"/>
      <c r="F16" s="103"/>
      <c r="G16" s="103"/>
      <c r="H16" s="103"/>
      <c r="I16" s="101"/>
      <c r="J16" s="50"/>
      <c r="K16" s="50"/>
      <c r="L16" s="50"/>
      <c r="M16" s="50"/>
    </row>
    <row r="17" spans="1:13" ht="15.95" customHeight="1" x14ac:dyDescent="0.25">
      <c r="A17" s="102"/>
      <c r="B17" s="202" t="s">
        <v>273</v>
      </c>
      <c r="C17" s="197"/>
      <c r="D17" s="156"/>
      <c r="E17" s="156"/>
      <c r="F17" s="103"/>
      <c r="G17" s="103"/>
      <c r="H17" s="103"/>
      <c r="I17" s="101"/>
      <c r="J17" s="50"/>
      <c r="K17" s="50"/>
      <c r="L17" s="50"/>
      <c r="M17" s="50"/>
    </row>
    <row r="18" spans="1:13" ht="15.95" customHeight="1" x14ac:dyDescent="0.25">
      <c r="A18" s="102"/>
      <c r="B18" s="200"/>
      <c r="C18" s="197"/>
      <c r="D18" s="156"/>
      <c r="E18" s="156"/>
      <c r="F18" s="103"/>
      <c r="G18" s="103"/>
      <c r="H18" s="103"/>
      <c r="I18" s="101"/>
      <c r="J18" s="50"/>
      <c r="K18" s="50"/>
      <c r="L18" s="50"/>
      <c r="M18" s="50"/>
    </row>
    <row r="19" spans="1:13" ht="15.95" customHeight="1" x14ac:dyDescent="0.25">
      <c r="A19" s="110" t="s">
        <v>2</v>
      </c>
      <c r="B19" s="240" t="s">
        <v>274</v>
      </c>
      <c r="C19" s="240"/>
      <c r="D19" s="240"/>
      <c r="E19" s="240"/>
      <c r="F19" s="240"/>
      <c r="G19" s="240"/>
      <c r="H19" s="240"/>
      <c r="I19" s="101"/>
      <c r="J19" s="50"/>
      <c r="K19" s="50"/>
      <c r="L19" s="50"/>
      <c r="M19" s="50"/>
    </row>
    <row r="20" spans="1:13" ht="15.95" customHeight="1" thickBot="1" x14ac:dyDescent="0.3">
      <c r="A20" s="9">
        <f>INDEX('Point Grid'!$C$8:$I$34,MATCH($A$1,'Point Grid'!$A$8:$A$34,0),MATCH(A19,'Point Grid'!$C$7:$I$7,0))</f>
        <v>0.75</v>
      </c>
      <c r="B20" s="240"/>
      <c r="C20" s="240"/>
      <c r="D20" s="240"/>
      <c r="E20" s="240"/>
      <c r="F20" s="240"/>
      <c r="G20" s="240"/>
      <c r="H20" s="240"/>
      <c r="I20" s="101"/>
      <c r="J20" s="50"/>
      <c r="K20" s="50"/>
      <c r="L20" s="50"/>
      <c r="M20" s="50"/>
    </row>
    <row r="21" spans="1:13" ht="15.95" customHeight="1" thickBot="1" x14ac:dyDescent="0.3">
      <c r="A21" s="116"/>
      <c r="B21" s="103"/>
      <c r="C21" s="105"/>
      <c r="D21" s="105"/>
      <c r="E21" s="105"/>
      <c r="F21" s="105"/>
      <c r="G21" s="105"/>
      <c r="H21" s="105"/>
      <c r="I21" s="101"/>
      <c r="J21" s="50"/>
      <c r="K21" s="50"/>
      <c r="L21" s="50"/>
      <c r="M21" s="50"/>
    </row>
    <row r="22" spans="1:13" ht="15.95" customHeight="1" x14ac:dyDescent="0.25">
      <c r="A22" s="102"/>
      <c r="B22" s="115"/>
      <c r="C22" s="117"/>
      <c r="D22" s="117"/>
      <c r="E22" s="117"/>
      <c r="F22" s="118"/>
      <c r="G22" s="119"/>
      <c r="H22" s="105"/>
      <c r="I22" s="101"/>
      <c r="J22" s="50"/>
      <c r="K22" s="50"/>
      <c r="L22" s="50"/>
      <c r="M22" s="50"/>
    </row>
    <row r="23" spans="1:13" ht="15.95" customHeight="1" x14ac:dyDescent="0.25">
      <c r="A23" s="110" t="s">
        <v>3</v>
      </c>
      <c r="B23" s="241" t="s">
        <v>275</v>
      </c>
      <c r="C23" s="241"/>
      <c r="D23" s="241"/>
      <c r="E23" s="241"/>
      <c r="F23" s="241"/>
      <c r="G23" s="241"/>
      <c r="H23" s="241"/>
      <c r="I23" s="101"/>
      <c r="J23" s="50"/>
      <c r="K23" s="50"/>
      <c r="L23" s="50"/>
      <c r="M23" s="50"/>
    </row>
    <row r="24" spans="1:13" ht="15.95" customHeight="1" thickBot="1" x14ac:dyDescent="0.3">
      <c r="A24" s="9">
        <f>INDEX('Point Grid'!$C$8:$I$34,MATCH($A$1,'Point Grid'!$A$8:$A$34,0),MATCH(A23,'Point Grid'!$C$7:$I$7,0))</f>
        <v>0.5</v>
      </c>
      <c r="B24" s="241"/>
      <c r="C24" s="241"/>
      <c r="D24" s="241"/>
      <c r="E24" s="241"/>
      <c r="F24" s="241"/>
      <c r="G24" s="241"/>
      <c r="H24" s="241"/>
      <c r="I24" s="101"/>
      <c r="J24" s="50"/>
      <c r="K24" s="50"/>
      <c r="L24" s="50"/>
      <c r="M24" s="50"/>
    </row>
    <row r="25" spans="1:13" ht="15.95" customHeight="1" thickBot="1" x14ac:dyDescent="0.3">
      <c r="A25" s="116"/>
      <c r="B25" s="103"/>
      <c r="C25" s="120"/>
      <c r="D25" s="121"/>
      <c r="E25" s="122"/>
      <c r="F25" s="120"/>
      <c r="G25" s="107"/>
      <c r="H25" s="107"/>
      <c r="I25" s="101"/>
      <c r="J25" s="50"/>
      <c r="K25" s="50"/>
      <c r="L25" s="50"/>
      <c r="M25" s="50"/>
    </row>
    <row r="26" spans="1:13" ht="15.95" customHeight="1" x14ac:dyDescent="0.25">
      <c r="A26" s="102"/>
      <c r="B26" s="103"/>
      <c r="C26" s="120"/>
      <c r="D26" s="121"/>
      <c r="E26" s="122"/>
      <c r="F26" s="120"/>
      <c r="G26" s="107"/>
      <c r="H26" s="107"/>
      <c r="I26" s="101"/>
      <c r="J26" s="50"/>
      <c r="K26" s="50"/>
      <c r="L26" s="50"/>
      <c r="M26" s="50"/>
    </row>
    <row r="27" spans="1:13" ht="15.95" customHeight="1" x14ac:dyDescent="0.25">
      <c r="A27" s="110" t="s">
        <v>4</v>
      </c>
      <c r="B27" s="239" t="s">
        <v>276</v>
      </c>
      <c r="C27" s="239"/>
      <c r="D27" s="239"/>
      <c r="E27" s="239"/>
      <c r="F27" s="239"/>
      <c r="G27" s="239"/>
      <c r="H27" s="239"/>
      <c r="I27" s="101"/>
      <c r="J27" s="50"/>
      <c r="K27" s="50"/>
      <c r="L27" s="50"/>
      <c r="M27" s="50"/>
    </row>
    <row r="28" spans="1:13" ht="15.95" customHeight="1" thickBot="1" x14ac:dyDescent="0.3">
      <c r="A28" s="9">
        <f>INDEX('Point Grid'!$C$8:$I$34,MATCH($A$1,'Point Grid'!$A$8:$A$34,0),MATCH(A27,'Point Grid'!$C$7:$I$7,0))</f>
        <v>0.5</v>
      </c>
      <c r="B28" s="239"/>
      <c r="C28" s="239"/>
      <c r="D28" s="239"/>
      <c r="E28" s="239"/>
      <c r="F28" s="239"/>
      <c r="G28" s="239"/>
      <c r="H28" s="239"/>
      <c r="I28" s="101"/>
      <c r="J28" s="50"/>
      <c r="K28" s="50"/>
      <c r="L28" s="50"/>
      <c r="M28" s="50"/>
    </row>
    <row r="29" spans="1:13" ht="15.95" customHeight="1" thickBot="1" x14ac:dyDescent="0.3">
      <c r="A29" s="116"/>
      <c r="B29" s="103"/>
      <c r="C29" s="120"/>
      <c r="D29" s="121"/>
      <c r="E29" s="122"/>
      <c r="F29" s="120"/>
      <c r="G29" s="121"/>
      <c r="H29" s="121"/>
      <c r="I29" s="101"/>
      <c r="J29" s="50"/>
      <c r="K29" s="50"/>
      <c r="L29" s="50"/>
      <c r="M29" s="50"/>
    </row>
    <row r="30" spans="1:13" ht="15.95" customHeight="1" thickBot="1" x14ac:dyDescent="0.3">
      <c r="A30" s="123"/>
      <c r="B30" s="124"/>
      <c r="C30" s="125"/>
      <c r="D30" s="125"/>
      <c r="E30" s="126"/>
      <c r="F30" s="125"/>
      <c r="G30" s="127"/>
      <c r="H30" s="127"/>
      <c r="I30" s="128"/>
      <c r="J30" s="50"/>
      <c r="K30" s="50"/>
      <c r="L30" s="50"/>
      <c r="M30" s="50"/>
    </row>
    <row r="31" spans="1:13" x14ac:dyDescent="0.25">
      <c r="A31" s="129"/>
      <c r="B31" s="50"/>
      <c r="C31" s="50"/>
      <c r="D31" s="50"/>
      <c r="E31" s="50"/>
      <c r="F31" s="50"/>
      <c r="G31" s="50"/>
      <c r="H31" s="50"/>
      <c r="I31" s="50"/>
      <c r="J31" s="50"/>
      <c r="K31" s="50"/>
      <c r="L31" s="50"/>
      <c r="M31" s="50"/>
    </row>
    <row r="32" spans="1:13" x14ac:dyDescent="0.25">
      <c r="A32" s="129"/>
      <c r="B32" s="50"/>
      <c r="C32" s="50"/>
      <c r="D32" s="50"/>
      <c r="E32" s="50"/>
      <c r="F32" s="50"/>
      <c r="G32" s="50"/>
      <c r="H32" s="50"/>
      <c r="I32" s="50"/>
      <c r="J32" s="50"/>
      <c r="K32" s="50"/>
      <c r="L32" s="50"/>
      <c r="M32" s="50"/>
    </row>
    <row r="33" spans="1:13" x14ac:dyDescent="0.25">
      <c r="A33" s="129"/>
      <c r="B33" s="50"/>
      <c r="C33" s="50"/>
      <c r="D33" s="50"/>
      <c r="E33" s="50"/>
      <c r="F33" s="50"/>
      <c r="G33" s="50"/>
      <c r="H33" s="50"/>
      <c r="I33" s="50"/>
      <c r="J33" s="50"/>
      <c r="K33" s="50"/>
      <c r="L33" s="50"/>
      <c r="M33" s="50"/>
    </row>
    <row r="34" spans="1:13" ht="15" customHeight="1" x14ac:dyDescent="0.25">
      <c r="A34" s="129"/>
      <c r="B34" s="50"/>
      <c r="C34" s="50"/>
      <c r="D34" s="50"/>
      <c r="E34" s="50"/>
      <c r="F34" s="50"/>
      <c r="G34" s="50"/>
      <c r="H34" s="50"/>
      <c r="I34" s="50"/>
      <c r="J34" s="50"/>
      <c r="K34" s="50"/>
      <c r="L34" s="50"/>
      <c r="M34" s="50"/>
    </row>
    <row r="35" spans="1:13" x14ac:dyDescent="0.25">
      <c r="A35" s="129"/>
      <c r="B35" s="50"/>
      <c r="C35" s="50"/>
      <c r="D35" s="50"/>
      <c r="E35" s="50"/>
      <c r="F35" s="50"/>
      <c r="G35" s="50"/>
      <c r="H35" s="50"/>
      <c r="I35" s="50"/>
      <c r="J35" s="50"/>
      <c r="K35" s="50"/>
      <c r="L35" s="50"/>
      <c r="M35" s="50"/>
    </row>
    <row r="36" spans="1:13" x14ac:dyDescent="0.25">
      <c r="A36" s="129"/>
      <c r="B36" s="50"/>
      <c r="C36" s="50"/>
      <c r="D36" s="50"/>
      <c r="E36" s="50"/>
      <c r="F36" s="50"/>
      <c r="G36" s="50"/>
      <c r="H36" s="50"/>
      <c r="I36" s="50"/>
      <c r="J36" s="50"/>
      <c r="K36" s="50"/>
      <c r="L36" s="50"/>
      <c r="M36" s="50"/>
    </row>
    <row r="37" spans="1:13" x14ac:dyDescent="0.25">
      <c r="A37" s="129"/>
      <c r="B37" s="50"/>
      <c r="C37" s="50"/>
      <c r="D37" s="50"/>
      <c r="E37" s="50"/>
      <c r="F37" s="50"/>
      <c r="G37" s="50"/>
      <c r="H37" s="50"/>
      <c r="I37" s="50"/>
      <c r="J37" s="50"/>
      <c r="K37" s="50"/>
      <c r="L37" s="50"/>
      <c r="M37" s="50"/>
    </row>
    <row r="38" spans="1:13" x14ac:dyDescent="0.25">
      <c r="A38" s="129"/>
      <c r="B38" s="50"/>
      <c r="C38" s="50"/>
      <c r="D38" s="50"/>
      <c r="E38" s="50"/>
      <c r="F38" s="50"/>
      <c r="G38" s="50"/>
      <c r="H38" s="50"/>
      <c r="I38" s="50"/>
      <c r="J38" s="50"/>
      <c r="K38" s="50"/>
      <c r="L38" s="50"/>
      <c r="M38" s="50"/>
    </row>
    <row r="39" spans="1:13" x14ac:dyDescent="0.25">
      <c r="A39" s="129"/>
      <c r="B39" s="50"/>
      <c r="C39" s="50"/>
      <c r="D39" s="50"/>
      <c r="E39" s="50"/>
      <c r="F39" s="50"/>
      <c r="G39" s="50"/>
      <c r="H39" s="50"/>
      <c r="I39" s="50"/>
      <c r="J39" s="50"/>
      <c r="K39" s="50"/>
      <c r="L39" s="50"/>
      <c r="M39" s="50"/>
    </row>
    <row r="40" spans="1:13" x14ac:dyDescent="0.25">
      <c r="A40" s="129"/>
      <c r="B40" s="50"/>
      <c r="C40" s="50"/>
      <c r="D40" s="50"/>
      <c r="E40" s="50"/>
      <c r="F40" s="50"/>
      <c r="G40" s="50"/>
      <c r="H40" s="50"/>
      <c r="I40" s="50"/>
      <c r="J40" s="50"/>
      <c r="K40" s="50"/>
      <c r="L40" s="50"/>
      <c r="M40" s="50"/>
    </row>
    <row r="41" spans="1:13" x14ac:dyDescent="0.25">
      <c r="A41" s="129"/>
      <c r="B41" s="50"/>
      <c r="C41" s="50"/>
      <c r="D41" s="50"/>
      <c r="E41" s="50"/>
      <c r="F41" s="50"/>
      <c r="G41" s="50"/>
      <c r="H41" s="50"/>
      <c r="I41" s="50"/>
      <c r="J41" s="50"/>
      <c r="K41" s="50"/>
      <c r="L41" s="50"/>
      <c r="M41" s="50"/>
    </row>
    <row r="42" spans="1:13" x14ac:dyDescent="0.25">
      <c r="A42" s="129"/>
      <c r="B42" s="50"/>
      <c r="C42" s="50"/>
      <c r="D42" s="50"/>
      <c r="E42" s="50"/>
      <c r="F42" s="50"/>
      <c r="G42" s="50"/>
      <c r="H42" s="50"/>
      <c r="I42" s="50"/>
      <c r="J42" s="50"/>
      <c r="K42" s="50"/>
      <c r="L42" s="50"/>
      <c r="M42" s="50"/>
    </row>
    <row r="43" spans="1:13" x14ac:dyDescent="0.25">
      <c r="A43" s="129"/>
      <c r="B43" s="50"/>
      <c r="C43" s="50"/>
      <c r="D43" s="50"/>
      <c r="E43" s="50"/>
      <c r="F43" s="50"/>
      <c r="G43" s="50"/>
      <c r="H43" s="50"/>
      <c r="I43" s="50"/>
      <c r="J43" s="50"/>
      <c r="K43" s="50"/>
      <c r="L43" s="50"/>
      <c r="M43" s="50"/>
    </row>
    <row r="44" spans="1:13" x14ac:dyDescent="0.25">
      <c r="A44" s="129"/>
      <c r="B44" s="50"/>
      <c r="C44" s="50"/>
      <c r="D44" s="50"/>
      <c r="E44" s="50"/>
      <c r="F44" s="50"/>
      <c r="G44" s="50"/>
      <c r="H44" s="50"/>
      <c r="I44" s="50"/>
      <c r="J44" s="50"/>
      <c r="K44" s="50"/>
      <c r="L44" s="50"/>
      <c r="M44" s="50"/>
    </row>
    <row r="45" spans="1:13" x14ac:dyDescent="0.25">
      <c r="A45" s="129"/>
      <c r="B45" s="50"/>
      <c r="C45" s="50"/>
      <c r="D45" s="50"/>
      <c r="E45" s="50"/>
      <c r="F45" s="50"/>
      <c r="G45" s="50"/>
      <c r="H45" s="50"/>
      <c r="I45" s="50"/>
      <c r="J45" s="50"/>
      <c r="K45" s="50"/>
      <c r="L45" s="50"/>
      <c r="M45" s="50"/>
    </row>
    <row r="46" spans="1:13" x14ac:dyDescent="0.25">
      <c r="A46" s="129"/>
      <c r="B46" s="50"/>
      <c r="C46" s="50"/>
      <c r="D46" s="50"/>
      <c r="E46" s="50"/>
      <c r="F46" s="50"/>
      <c r="G46" s="50"/>
      <c r="H46" s="50"/>
      <c r="I46" s="50"/>
      <c r="J46" s="50"/>
      <c r="K46" s="50"/>
      <c r="L46" s="50"/>
      <c r="M46" s="50"/>
    </row>
    <row r="47" spans="1:13" x14ac:dyDescent="0.25">
      <c r="A47" s="129"/>
      <c r="B47" s="50"/>
      <c r="C47" s="50"/>
      <c r="D47" s="50"/>
      <c r="E47" s="50"/>
      <c r="F47" s="50"/>
      <c r="G47" s="50"/>
      <c r="H47" s="50"/>
      <c r="I47" s="50"/>
      <c r="J47" s="50"/>
      <c r="K47" s="50"/>
      <c r="L47" s="50"/>
      <c r="M47" s="50"/>
    </row>
    <row r="48" spans="1:13" x14ac:dyDescent="0.25">
      <c r="A48" s="129"/>
      <c r="B48" s="50"/>
      <c r="C48" s="50"/>
      <c r="D48" s="50"/>
      <c r="E48" s="50"/>
      <c r="F48" s="50"/>
      <c r="G48" s="50"/>
      <c r="H48" s="50"/>
      <c r="I48" s="50"/>
      <c r="J48" s="50"/>
      <c r="K48" s="50"/>
      <c r="L48" s="50"/>
      <c r="M48" s="50"/>
    </row>
    <row r="49" spans="1:13" x14ac:dyDescent="0.25">
      <c r="A49" s="129"/>
      <c r="B49" s="50"/>
      <c r="C49" s="50"/>
      <c r="D49" s="50"/>
      <c r="E49" s="50"/>
      <c r="F49" s="50"/>
      <c r="G49" s="50"/>
      <c r="H49" s="50"/>
      <c r="I49" s="50"/>
      <c r="J49" s="50"/>
      <c r="K49" s="50"/>
      <c r="L49" s="50"/>
      <c r="M49" s="50"/>
    </row>
    <row r="50" spans="1:13" x14ac:dyDescent="0.25">
      <c r="A50" s="129"/>
      <c r="B50" s="50"/>
      <c r="C50" s="50"/>
      <c r="D50" s="50"/>
      <c r="E50" s="50"/>
      <c r="F50" s="50"/>
      <c r="G50" s="50"/>
      <c r="H50" s="50"/>
      <c r="I50" s="50"/>
      <c r="J50" s="50"/>
      <c r="K50" s="50"/>
      <c r="L50" s="50"/>
      <c r="M50" s="50"/>
    </row>
    <row r="51" spans="1:13" x14ac:dyDescent="0.25">
      <c r="A51" s="129"/>
      <c r="B51" s="50"/>
      <c r="C51" s="50"/>
      <c r="D51" s="50"/>
      <c r="E51" s="50"/>
      <c r="F51" s="50"/>
      <c r="G51" s="50"/>
      <c r="H51" s="50"/>
      <c r="I51" s="50"/>
      <c r="J51" s="50"/>
      <c r="K51" s="50"/>
      <c r="L51" s="50"/>
      <c r="M51" s="50"/>
    </row>
    <row r="52" spans="1:13" x14ac:dyDescent="0.25">
      <c r="A52" s="129"/>
      <c r="B52" s="50"/>
      <c r="C52" s="50"/>
      <c r="D52" s="50"/>
      <c r="E52" s="50"/>
      <c r="F52" s="50"/>
      <c r="G52" s="50"/>
      <c r="H52" s="50"/>
      <c r="I52" s="50"/>
      <c r="J52" s="50"/>
      <c r="K52" s="50"/>
      <c r="L52" s="50"/>
      <c r="M52" s="50"/>
    </row>
    <row r="53" spans="1:13" x14ac:dyDescent="0.25">
      <c r="A53" s="129"/>
      <c r="B53" s="50"/>
      <c r="C53" s="50"/>
      <c r="D53" s="50"/>
      <c r="E53" s="50"/>
      <c r="F53" s="50"/>
      <c r="G53" s="50"/>
      <c r="H53" s="50"/>
      <c r="I53" s="50"/>
    </row>
    <row r="54" spans="1:13" x14ac:dyDescent="0.25">
      <c r="A54" s="129"/>
      <c r="B54" s="50"/>
      <c r="C54" s="50"/>
      <c r="D54" s="50"/>
      <c r="E54" s="50"/>
      <c r="F54" s="50"/>
      <c r="G54" s="50"/>
      <c r="H54" s="50"/>
      <c r="I54" s="50"/>
    </row>
    <row r="55" spans="1:13" x14ac:dyDescent="0.25">
      <c r="A55" s="129"/>
      <c r="B55" s="50"/>
      <c r="C55" s="50"/>
      <c r="D55" s="50"/>
      <c r="E55" s="50"/>
      <c r="F55" s="50"/>
      <c r="G55" s="50"/>
      <c r="H55" s="50"/>
      <c r="I55" s="50"/>
    </row>
    <row r="56" spans="1:13" x14ac:dyDescent="0.25">
      <c r="A56" s="129"/>
      <c r="B56" s="50"/>
      <c r="C56" s="50"/>
      <c r="D56" s="50"/>
      <c r="E56" s="50"/>
      <c r="F56" s="50"/>
      <c r="G56" s="50"/>
      <c r="H56" s="50"/>
      <c r="I56" s="50"/>
    </row>
    <row r="57" spans="1:13" x14ac:dyDescent="0.25">
      <c r="A57" s="129"/>
      <c r="B57" s="50"/>
      <c r="C57" s="50"/>
      <c r="D57" s="50"/>
      <c r="E57" s="50"/>
      <c r="F57" s="50"/>
      <c r="G57" s="50"/>
      <c r="H57" s="50"/>
      <c r="I57" s="50"/>
    </row>
    <row r="58" spans="1:13" x14ac:dyDescent="0.25">
      <c r="A58" s="129"/>
      <c r="B58" s="50"/>
      <c r="C58" s="50"/>
      <c r="D58" s="50"/>
      <c r="E58" s="50"/>
      <c r="F58" s="50"/>
      <c r="G58" s="50"/>
      <c r="H58" s="50"/>
      <c r="I58" s="50"/>
    </row>
    <row r="59" spans="1:13" x14ac:dyDescent="0.25">
      <c r="A59" s="129"/>
      <c r="B59" s="50"/>
      <c r="C59" s="50"/>
      <c r="D59" s="50"/>
      <c r="E59" s="50"/>
      <c r="F59" s="50"/>
      <c r="G59" s="50"/>
      <c r="H59" s="50"/>
      <c r="I59" s="50"/>
    </row>
    <row r="60" spans="1:13" x14ac:dyDescent="0.25">
      <c r="A60" s="129"/>
      <c r="B60" s="50"/>
      <c r="C60" s="50"/>
      <c r="D60" s="50"/>
      <c r="E60" s="50"/>
      <c r="F60" s="50"/>
      <c r="G60" s="50"/>
      <c r="H60" s="50"/>
      <c r="I60" s="50"/>
    </row>
    <row r="61" spans="1:13" x14ac:dyDescent="0.25">
      <c r="A61" s="129"/>
      <c r="B61" s="50"/>
      <c r="C61" s="50"/>
      <c r="D61" s="50"/>
      <c r="E61" s="50"/>
      <c r="F61" s="50"/>
      <c r="G61" s="50"/>
      <c r="H61" s="50"/>
      <c r="I61" s="50"/>
    </row>
    <row r="62" spans="1:13" x14ac:dyDescent="0.25">
      <c r="A62" s="129"/>
      <c r="B62" s="50"/>
      <c r="C62" s="50"/>
      <c r="D62" s="50"/>
      <c r="E62" s="50"/>
      <c r="F62" s="50"/>
      <c r="G62" s="50"/>
      <c r="H62" s="50"/>
      <c r="I62" s="50"/>
    </row>
  </sheetData>
  <mergeCells count="8">
    <mergeCell ref="B19:H20"/>
    <mergeCell ref="B23:H24"/>
    <mergeCell ref="B27:H28"/>
    <mergeCell ref="H1:I1"/>
    <mergeCell ref="B5:B6"/>
    <mergeCell ref="C5:E5"/>
    <mergeCell ref="B11:B12"/>
    <mergeCell ref="C11:E11"/>
  </mergeCells>
  <hyperlinks>
    <hyperlink ref="H1" location="'Point Grid'!A8" display="'Point Grid'!A8"/>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Normal="100" workbookViewId="0"/>
  </sheetViews>
  <sheetFormatPr defaultColWidth="9.140625" defaultRowHeight="15" x14ac:dyDescent="0.25"/>
  <cols>
    <col min="1" max="1" width="8.7109375" style="28" customWidth="1"/>
    <col min="2" max="2" width="10.42578125" style="28" customWidth="1"/>
    <col min="3" max="3" width="10.85546875" style="28" customWidth="1"/>
    <col min="4" max="4" width="10.7109375" style="28" customWidth="1"/>
    <col min="5" max="5" width="9" style="28" customWidth="1"/>
    <col min="6" max="6" width="9.42578125" style="28" customWidth="1"/>
    <col min="7" max="7" width="13.28515625" style="28" customWidth="1"/>
    <col min="8" max="9" width="9.42578125" style="28" customWidth="1"/>
    <col min="10" max="10" width="10.7109375" style="28" customWidth="1"/>
    <col min="11" max="16384" width="9.140625" style="28"/>
  </cols>
  <sheetData>
    <row r="1" spans="1:13" ht="15.95" customHeight="1" x14ac:dyDescent="0.25">
      <c r="A1" s="91">
        <v>26</v>
      </c>
      <c r="B1" s="92" t="s">
        <v>12</v>
      </c>
      <c r="C1" s="93"/>
      <c r="D1" s="93"/>
      <c r="E1" s="93"/>
      <c r="F1" s="93"/>
      <c r="G1" s="94"/>
      <c r="H1" s="236" t="s">
        <v>29</v>
      </c>
      <c r="I1" s="237"/>
    </row>
    <row r="2" spans="1:13" ht="15.95" customHeight="1" x14ac:dyDescent="0.25">
      <c r="A2" s="96"/>
      <c r="B2" s="97"/>
      <c r="C2" s="97"/>
      <c r="D2" s="97"/>
      <c r="E2" s="97"/>
      <c r="F2" s="97"/>
      <c r="G2" s="97"/>
      <c r="H2" s="97"/>
      <c r="I2" s="98"/>
    </row>
    <row r="3" spans="1:13" ht="15.95" customHeight="1" x14ac:dyDescent="0.25">
      <c r="A3" s="99" t="s">
        <v>13</v>
      </c>
      <c r="B3" s="100" t="s">
        <v>32</v>
      </c>
      <c r="C3" s="100"/>
      <c r="D3" s="100"/>
      <c r="E3" s="100"/>
      <c r="F3" s="100"/>
      <c r="G3" s="100"/>
      <c r="H3" s="100"/>
      <c r="I3" s="101"/>
      <c r="J3" s="50"/>
      <c r="K3" s="50"/>
      <c r="L3" s="50"/>
      <c r="M3" s="50"/>
    </row>
    <row r="4" spans="1:13" ht="15.95" customHeight="1" x14ac:dyDescent="0.25">
      <c r="A4" s="9">
        <f>INDEX('Point Grid'!B:B,MATCH($A$1,'Point Grid'!A:A,0))</f>
        <v>2.25</v>
      </c>
      <c r="B4" s="100"/>
      <c r="C4" s="100"/>
      <c r="D4" s="100"/>
      <c r="E4" s="100"/>
      <c r="F4" s="100"/>
      <c r="G4" s="100"/>
      <c r="H4" s="100"/>
      <c r="I4" s="101"/>
      <c r="J4" s="50"/>
      <c r="K4" s="50"/>
      <c r="L4" s="50"/>
      <c r="M4" s="50"/>
    </row>
    <row r="5" spans="1:13" ht="32.1" customHeight="1" x14ac:dyDescent="0.25">
      <c r="A5" s="102"/>
      <c r="B5" s="164" t="s">
        <v>57</v>
      </c>
      <c r="C5" s="165" t="s">
        <v>277</v>
      </c>
      <c r="D5" s="164" t="s">
        <v>278</v>
      </c>
      <c r="E5" s="105"/>
      <c r="F5" s="103"/>
      <c r="G5" s="103"/>
      <c r="H5" s="103"/>
      <c r="I5" s="101"/>
      <c r="J5" s="50"/>
      <c r="K5" s="50"/>
      <c r="L5" s="50"/>
      <c r="M5" s="50"/>
    </row>
    <row r="6" spans="1:13" ht="15.95" customHeight="1" x14ac:dyDescent="0.25">
      <c r="A6" s="102"/>
      <c r="B6" s="161">
        <v>2012</v>
      </c>
      <c r="C6" s="162">
        <v>10000</v>
      </c>
      <c r="D6" s="162">
        <v>1000000</v>
      </c>
      <c r="E6" s="105"/>
      <c r="F6" s="103"/>
      <c r="G6" s="103"/>
      <c r="H6" s="103"/>
      <c r="I6" s="101"/>
      <c r="J6" s="50"/>
      <c r="K6" s="50"/>
      <c r="L6" s="50"/>
      <c r="M6" s="50"/>
    </row>
    <row r="7" spans="1:13" ht="15.95" customHeight="1" x14ac:dyDescent="0.25">
      <c r="A7" s="102"/>
      <c r="B7" s="161">
        <v>2013</v>
      </c>
      <c r="C7" s="162">
        <v>10000</v>
      </c>
      <c r="D7" s="162">
        <v>1020000</v>
      </c>
      <c r="E7" s="105"/>
      <c r="F7" s="103"/>
      <c r="G7" s="103"/>
      <c r="H7" s="103"/>
      <c r="I7" s="101"/>
      <c r="J7" s="50"/>
      <c r="K7" s="50"/>
      <c r="L7" s="50"/>
      <c r="M7" s="50"/>
    </row>
    <row r="8" spans="1:13" ht="15.95" customHeight="1" x14ac:dyDescent="0.25">
      <c r="A8" s="102"/>
      <c r="B8" s="161">
        <v>2014</v>
      </c>
      <c r="C8" s="162">
        <v>10000</v>
      </c>
      <c r="D8" s="162">
        <v>1040000</v>
      </c>
      <c r="E8" s="105"/>
      <c r="F8" s="103"/>
      <c r="G8" s="103"/>
      <c r="H8" s="103"/>
      <c r="I8" s="101"/>
      <c r="J8" s="50"/>
      <c r="K8" s="50"/>
      <c r="L8" s="50"/>
      <c r="M8" s="50"/>
    </row>
    <row r="9" spans="1:13" ht="15.95" customHeight="1" x14ac:dyDescent="0.25">
      <c r="A9" s="102"/>
      <c r="B9" s="161">
        <v>2015</v>
      </c>
      <c r="C9" s="162">
        <v>10000</v>
      </c>
      <c r="D9" s="162">
        <v>1061000</v>
      </c>
      <c r="E9" s="105"/>
      <c r="F9" s="103"/>
      <c r="G9" s="103"/>
      <c r="H9" s="103"/>
      <c r="I9" s="101"/>
      <c r="J9" s="50"/>
      <c r="K9" s="50"/>
      <c r="L9" s="50"/>
      <c r="M9" s="50"/>
    </row>
    <row r="10" spans="1:13" ht="15.95" customHeight="1" x14ac:dyDescent="0.25">
      <c r="A10" s="102"/>
      <c r="B10" s="103"/>
      <c r="C10" s="106"/>
      <c r="D10" s="108"/>
      <c r="E10" s="105"/>
      <c r="F10" s="103"/>
      <c r="G10" s="103"/>
      <c r="H10" s="103"/>
      <c r="I10" s="101"/>
      <c r="J10" s="50"/>
      <c r="K10" s="50"/>
      <c r="L10" s="50"/>
      <c r="M10" s="50"/>
    </row>
    <row r="11" spans="1:13" ht="32.1" customHeight="1" x14ac:dyDescent="0.25">
      <c r="A11" s="102"/>
      <c r="B11" s="164" t="s">
        <v>57</v>
      </c>
      <c r="C11" s="165" t="s">
        <v>279</v>
      </c>
      <c r="D11" s="164" t="s">
        <v>280</v>
      </c>
      <c r="E11" s="164" t="s">
        <v>281</v>
      </c>
      <c r="F11" s="103"/>
      <c r="G11" s="103"/>
      <c r="H11" s="103"/>
      <c r="I11" s="101"/>
      <c r="J11" s="50"/>
      <c r="K11" s="50"/>
      <c r="L11" s="50"/>
      <c r="M11" s="50"/>
    </row>
    <row r="12" spans="1:13" ht="15.95" customHeight="1" x14ac:dyDescent="0.25">
      <c r="A12" s="102"/>
      <c r="B12" s="161">
        <v>2012</v>
      </c>
      <c r="C12" s="162">
        <v>995000</v>
      </c>
      <c r="D12" s="162">
        <v>990000</v>
      </c>
      <c r="E12" s="162">
        <v>100000</v>
      </c>
      <c r="F12" s="103"/>
      <c r="G12" s="103"/>
      <c r="H12" s="103"/>
      <c r="I12" s="101"/>
      <c r="J12" s="50"/>
      <c r="K12" s="50"/>
      <c r="L12" s="50"/>
      <c r="M12" s="50"/>
    </row>
    <row r="13" spans="1:13" ht="15.95" customHeight="1" x14ac:dyDescent="0.25">
      <c r="A13" s="102"/>
      <c r="B13" s="161">
        <v>2013</v>
      </c>
      <c r="C13" s="162">
        <v>1015000</v>
      </c>
      <c r="D13" s="162">
        <v>1010000</v>
      </c>
      <c r="E13" s="162">
        <v>110000</v>
      </c>
      <c r="F13" s="103"/>
      <c r="G13" s="103"/>
      <c r="H13" s="103"/>
      <c r="I13" s="101"/>
      <c r="J13" s="50"/>
      <c r="K13" s="50"/>
      <c r="L13" s="50"/>
      <c r="M13" s="50"/>
    </row>
    <row r="14" spans="1:13" ht="15.95" customHeight="1" x14ac:dyDescent="0.25">
      <c r="A14" s="102"/>
      <c r="B14" s="161">
        <v>2014</v>
      </c>
      <c r="C14" s="162">
        <v>1035000</v>
      </c>
      <c r="D14" s="162">
        <v>1030000</v>
      </c>
      <c r="E14" s="162">
        <v>121000</v>
      </c>
      <c r="F14" s="103"/>
      <c r="G14" s="103"/>
      <c r="H14" s="103"/>
      <c r="I14" s="101"/>
      <c r="J14" s="50"/>
      <c r="K14" s="50"/>
      <c r="L14" s="50"/>
      <c r="M14" s="50"/>
    </row>
    <row r="15" spans="1:13" ht="15.95" customHeight="1" x14ac:dyDescent="0.25">
      <c r="A15" s="102"/>
      <c r="B15" s="161">
        <v>2015</v>
      </c>
      <c r="C15" s="162">
        <v>1056000</v>
      </c>
      <c r="D15" s="162">
        <v>1051000</v>
      </c>
      <c r="E15" s="162">
        <v>133100</v>
      </c>
      <c r="F15" s="103"/>
      <c r="G15" s="103"/>
      <c r="H15" s="103"/>
      <c r="I15" s="101"/>
      <c r="J15" s="50"/>
      <c r="K15" s="50"/>
      <c r="L15" s="50"/>
      <c r="M15" s="50"/>
    </row>
    <row r="16" spans="1:13" ht="15.95" customHeight="1" x14ac:dyDescent="0.25">
      <c r="A16" s="102"/>
      <c r="B16" s="100"/>
      <c r="C16" s="105"/>
      <c r="D16" s="109"/>
      <c r="E16" s="105"/>
      <c r="F16" s="103"/>
      <c r="G16" s="103"/>
      <c r="H16" s="103"/>
      <c r="I16" s="101"/>
      <c r="J16" s="50"/>
      <c r="K16" s="50"/>
      <c r="L16" s="50"/>
      <c r="M16" s="50"/>
    </row>
    <row r="17" spans="1:13" ht="15.95" customHeight="1" x14ac:dyDescent="0.25">
      <c r="A17" s="102"/>
      <c r="B17" s="100" t="s">
        <v>282</v>
      </c>
      <c r="C17" s="105"/>
      <c r="D17" s="109"/>
      <c r="E17" s="105"/>
      <c r="F17" s="103"/>
      <c r="G17" s="103"/>
      <c r="H17" s="103"/>
      <c r="I17" s="101"/>
      <c r="J17" s="50"/>
      <c r="K17" s="50"/>
      <c r="L17" s="50"/>
      <c r="M17" s="50"/>
    </row>
    <row r="18" spans="1:13" ht="15.95" customHeight="1" x14ac:dyDescent="0.25">
      <c r="A18" s="102"/>
      <c r="B18" s="100" t="s">
        <v>283</v>
      </c>
      <c r="C18" s="105"/>
      <c r="D18" s="109"/>
      <c r="E18" s="105"/>
      <c r="F18" s="103"/>
      <c r="G18" s="103"/>
      <c r="H18" s="103"/>
      <c r="I18" s="101"/>
      <c r="J18" s="50"/>
      <c r="K18" s="50"/>
      <c r="L18" s="50"/>
      <c r="M18" s="50"/>
    </row>
    <row r="19" spans="1:13" ht="15.95" customHeight="1" x14ac:dyDescent="0.25">
      <c r="A19" s="102"/>
      <c r="B19" s="103"/>
      <c r="C19" s="105"/>
      <c r="D19" s="105"/>
      <c r="E19" s="105"/>
      <c r="F19" s="103"/>
      <c r="G19" s="103"/>
      <c r="H19" s="103"/>
      <c r="I19" s="101"/>
      <c r="J19" s="50"/>
      <c r="K19" s="50"/>
      <c r="L19" s="50"/>
      <c r="M19" s="50"/>
    </row>
    <row r="20" spans="1:13" ht="15.95" customHeight="1" x14ac:dyDescent="0.25">
      <c r="A20" s="110" t="s">
        <v>2</v>
      </c>
      <c r="B20" s="240" t="s">
        <v>284</v>
      </c>
      <c r="C20" s="240"/>
      <c r="D20" s="240"/>
      <c r="E20" s="240"/>
      <c r="F20" s="240"/>
      <c r="G20" s="240"/>
      <c r="H20" s="240"/>
      <c r="I20" s="101"/>
      <c r="J20" s="50"/>
      <c r="K20" s="50"/>
      <c r="L20" s="50"/>
      <c r="M20" s="50"/>
    </row>
    <row r="21" spans="1:13" ht="15.95" customHeight="1" thickBot="1" x14ac:dyDescent="0.3">
      <c r="A21" s="9">
        <f>INDEX('Point Grid'!$C$8:$I$34,MATCH($A$1,'Point Grid'!$A$8:$A$34,0),MATCH(A20,'Point Grid'!$C$7:$I$7,0))</f>
        <v>0.75</v>
      </c>
      <c r="B21" s="240"/>
      <c r="C21" s="240"/>
      <c r="D21" s="240"/>
      <c r="E21" s="240"/>
      <c r="F21" s="240"/>
      <c r="G21" s="240"/>
      <c r="H21" s="240"/>
      <c r="I21" s="101"/>
      <c r="J21" s="50"/>
      <c r="K21" s="50"/>
      <c r="L21" s="50"/>
      <c r="M21" s="50"/>
    </row>
    <row r="22" spans="1:13" ht="15.95" customHeight="1" thickBot="1" x14ac:dyDescent="0.3">
      <c r="A22" s="116"/>
      <c r="B22" s="103"/>
      <c r="C22" s="105"/>
      <c r="D22" s="105"/>
      <c r="E22" s="105"/>
      <c r="F22" s="105"/>
      <c r="G22" s="105"/>
      <c r="H22" s="105"/>
      <c r="I22" s="101"/>
      <c r="J22" s="50"/>
      <c r="K22" s="50"/>
      <c r="L22" s="50"/>
      <c r="M22" s="50"/>
    </row>
    <row r="23" spans="1:13" ht="15.95" customHeight="1" x14ac:dyDescent="0.25">
      <c r="A23" s="102"/>
      <c r="B23" s="115"/>
      <c r="C23" s="117"/>
      <c r="D23" s="117"/>
      <c r="E23" s="117"/>
      <c r="F23" s="118"/>
      <c r="G23" s="119"/>
      <c r="H23" s="105"/>
      <c r="I23" s="101"/>
      <c r="J23" s="50"/>
      <c r="K23" s="50"/>
      <c r="L23" s="50"/>
      <c r="M23" s="50"/>
    </row>
    <row r="24" spans="1:13" ht="15.95" customHeight="1" x14ac:dyDescent="0.25">
      <c r="A24" s="110" t="s">
        <v>3</v>
      </c>
      <c r="B24" s="255" t="s">
        <v>286</v>
      </c>
      <c r="C24" s="255"/>
      <c r="D24" s="255"/>
      <c r="E24" s="255"/>
      <c r="F24" s="255"/>
      <c r="G24" s="255"/>
      <c r="H24" s="255"/>
      <c r="I24" s="101"/>
      <c r="J24" s="50"/>
      <c r="K24" s="50"/>
      <c r="L24" s="50"/>
      <c r="M24" s="50"/>
    </row>
    <row r="25" spans="1:13" ht="15.95" customHeight="1" thickBot="1" x14ac:dyDescent="0.3">
      <c r="A25" s="9">
        <f>INDEX('Point Grid'!$C$8:$I$34,MATCH($A$1,'Point Grid'!$A$8:$A$34,0),MATCH(A24,'Point Grid'!$C$7:$I$7,0))</f>
        <v>1</v>
      </c>
      <c r="B25" s="255"/>
      <c r="C25" s="255"/>
      <c r="D25" s="255"/>
      <c r="E25" s="255"/>
      <c r="F25" s="255"/>
      <c r="G25" s="255"/>
      <c r="H25" s="255"/>
      <c r="I25" s="101"/>
      <c r="J25" s="50"/>
      <c r="K25" s="50"/>
      <c r="L25" s="50"/>
      <c r="M25" s="50"/>
    </row>
    <row r="26" spans="1:13" ht="15.95" customHeight="1" thickBot="1" x14ac:dyDescent="0.3">
      <c r="A26" s="116"/>
      <c r="B26" s="103"/>
      <c r="C26" s="120"/>
      <c r="D26" s="121"/>
      <c r="E26" s="122"/>
      <c r="F26" s="120"/>
      <c r="G26" s="107"/>
      <c r="H26" s="107"/>
      <c r="I26" s="101"/>
      <c r="J26" s="50"/>
      <c r="K26" s="50"/>
      <c r="L26" s="50"/>
      <c r="M26" s="50"/>
    </row>
    <row r="27" spans="1:13" ht="15.95" customHeight="1" x14ac:dyDescent="0.25">
      <c r="A27" s="102"/>
      <c r="B27" s="103"/>
      <c r="C27" s="120"/>
      <c r="D27" s="121"/>
      <c r="E27" s="122"/>
      <c r="F27" s="120"/>
      <c r="G27" s="107"/>
      <c r="H27" s="107"/>
      <c r="I27" s="101"/>
      <c r="J27" s="50"/>
      <c r="K27" s="50"/>
      <c r="L27" s="50"/>
      <c r="M27" s="50"/>
    </row>
    <row r="28" spans="1:13" ht="15.95" customHeight="1" x14ac:dyDescent="0.25">
      <c r="A28" s="110" t="s">
        <v>4</v>
      </c>
      <c r="B28" s="239" t="s">
        <v>285</v>
      </c>
      <c r="C28" s="239"/>
      <c r="D28" s="239"/>
      <c r="E28" s="239"/>
      <c r="F28" s="239"/>
      <c r="G28" s="239"/>
      <c r="H28" s="239"/>
      <c r="I28" s="101"/>
      <c r="J28" s="50"/>
      <c r="K28" s="50"/>
      <c r="L28" s="50"/>
      <c r="M28" s="50"/>
    </row>
    <row r="29" spans="1:13" ht="15.95" customHeight="1" thickBot="1" x14ac:dyDescent="0.3">
      <c r="A29" s="9">
        <f>INDEX('Point Grid'!$C$8:$I$34,MATCH($A$1,'Point Grid'!$A$8:$A$34,0),MATCH(A28,'Point Grid'!$C$7:$I$7,0))</f>
        <v>0.5</v>
      </c>
      <c r="B29" s="239"/>
      <c r="C29" s="239"/>
      <c r="D29" s="239"/>
      <c r="E29" s="239"/>
      <c r="F29" s="239"/>
      <c r="G29" s="239"/>
      <c r="H29" s="239"/>
      <c r="I29" s="101"/>
      <c r="J29" s="50"/>
      <c r="K29" s="50"/>
      <c r="L29" s="50"/>
      <c r="M29" s="50"/>
    </row>
    <row r="30" spans="1:13" ht="15.95" customHeight="1" thickBot="1" x14ac:dyDescent="0.3">
      <c r="A30" s="116"/>
      <c r="B30" s="103"/>
      <c r="C30" s="120"/>
      <c r="D30" s="121"/>
      <c r="E30" s="122"/>
      <c r="F30" s="120"/>
      <c r="G30" s="121"/>
      <c r="H30" s="121"/>
      <c r="I30" s="101"/>
      <c r="J30" s="50"/>
      <c r="K30" s="50"/>
      <c r="L30" s="50"/>
      <c r="M30" s="50"/>
    </row>
    <row r="31" spans="1:13" ht="15.95" customHeight="1" thickBot="1" x14ac:dyDescent="0.3">
      <c r="A31" s="123"/>
      <c r="B31" s="124"/>
      <c r="C31" s="125"/>
      <c r="D31" s="125"/>
      <c r="E31" s="126"/>
      <c r="F31" s="125"/>
      <c r="G31" s="127"/>
      <c r="H31" s="127"/>
      <c r="I31" s="128"/>
      <c r="J31" s="50"/>
      <c r="K31" s="50"/>
      <c r="L31" s="50"/>
      <c r="M31" s="50"/>
    </row>
    <row r="32" spans="1:13" x14ac:dyDescent="0.25">
      <c r="A32" s="129"/>
      <c r="B32" s="50"/>
      <c r="C32" s="50"/>
      <c r="D32" s="50"/>
      <c r="E32" s="50"/>
      <c r="F32" s="50"/>
      <c r="G32" s="50"/>
      <c r="H32" s="50"/>
      <c r="I32" s="50"/>
      <c r="J32" s="50"/>
      <c r="K32" s="50"/>
      <c r="L32" s="50"/>
      <c r="M32" s="50"/>
    </row>
    <row r="33" spans="1:13" x14ac:dyDescent="0.25">
      <c r="A33" s="129"/>
      <c r="B33" s="50"/>
      <c r="C33" s="50"/>
      <c r="D33" s="50"/>
      <c r="E33" s="50"/>
      <c r="F33" s="50"/>
      <c r="G33" s="50"/>
      <c r="H33" s="50"/>
      <c r="I33" s="50"/>
      <c r="J33" s="50"/>
      <c r="K33" s="50"/>
      <c r="L33" s="50"/>
      <c r="M33" s="50"/>
    </row>
    <row r="34" spans="1:13" x14ac:dyDescent="0.25">
      <c r="A34" s="129"/>
      <c r="B34" s="50"/>
      <c r="C34" s="50"/>
      <c r="D34" s="50"/>
      <c r="E34" s="50"/>
      <c r="F34" s="50"/>
      <c r="G34" s="50"/>
      <c r="H34" s="50"/>
      <c r="I34" s="50"/>
      <c r="J34" s="50"/>
      <c r="K34" s="50"/>
      <c r="L34" s="50"/>
      <c r="M34" s="50"/>
    </row>
    <row r="35" spans="1:13" x14ac:dyDescent="0.25">
      <c r="A35" s="129"/>
      <c r="B35" s="50"/>
      <c r="C35" s="50"/>
      <c r="D35" s="50"/>
      <c r="E35" s="50"/>
      <c r="F35" s="50"/>
      <c r="G35" s="50"/>
      <c r="H35" s="50"/>
      <c r="I35" s="50"/>
      <c r="J35" s="50"/>
      <c r="K35" s="50"/>
      <c r="L35" s="50"/>
      <c r="M35" s="50"/>
    </row>
    <row r="36" spans="1:13" x14ac:dyDescent="0.25">
      <c r="A36" s="129"/>
      <c r="B36" s="50"/>
      <c r="C36" s="50"/>
      <c r="D36" s="50"/>
      <c r="E36" s="50"/>
      <c r="F36" s="50"/>
      <c r="G36" s="50"/>
      <c r="H36" s="50"/>
      <c r="I36" s="50"/>
      <c r="J36" s="50"/>
      <c r="K36" s="50"/>
      <c r="L36" s="50"/>
      <c r="M36" s="50"/>
    </row>
    <row r="37" spans="1:13" x14ac:dyDescent="0.25">
      <c r="A37" s="129"/>
      <c r="B37" s="50"/>
      <c r="C37" s="50"/>
      <c r="D37" s="50"/>
      <c r="E37" s="50"/>
      <c r="F37" s="50"/>
      <c r="G37" s="50"/>
      <c r="H37" s="50"/>
      <c r="I37" s="50"/>
      <c r="J37" s="50"/>
      <c r="K37" s="50"/>
      <c r="L37" s="50"/>
      <c r="M37" s="50"/>
    </row>
    <row r="38" spans="1:13" x14ac:dyDescent="0.25">
      <c r="A38" s="129"/>
      <c r="B38" s="50"/>
      <c r="C38" s="50"/>
      <c r="D38" s="50"/>
      <c r="E38" s="50"/>
      <c r="F38" s="50"/>
      <c r="G38" s="50"/>
      <c r="H38" s="50"/>
      <c r="I38" s="50"/>
      <c r="J38" s="50"/>
      <c r="K38" s="50"/>
      <c r="L38" s="50"/>
      <c r="M38" s="50"/>
    </row>
    <row r="39" spans="1:13" x14ac:dyDescent="0.25">
      <c r="A39" s="129"/>
      <c r="B39" s="50"/>
      <c r="C39" s="50"/>
      <c r="D39" s="50"/>
      <c r="E39" s="50"/>
      <c r="F39" s="50"/>
      <c r="G39" s="50"/>
      <c r="H39" s="50"/>
      <c r="I39" s="50"/>
      <c r="J39" s="50"/>
      <c r="K39" s="50"/>
      <c r="L39" s="50"/>
      <c r="M39" s="50"/>
    </row>
    <row r="40" spans="1:13" x14ac:dyDescent="0.25">
      <c r="A40" s="129"/>
      <c r="B40" s="50"/>
      <c r="C40" s="50"/>
      <c r="D40" s="50"/>
      <c r="E40" s="50"/>
      <c r="F40" s="50"/>
      <c r="G40" s="50"/>
      <c r="H40" s="50"/>
      <c r="I40" s="50"/>
      <c r="J40" s="50"/>
      <c r="K40" s="50"/>
      <c r="L40" s="50"/>
      <c r="M40" s="50"/>
    </row>
    <row r="41" spans="1:13" x14ac:dyDescent="0.25">
      <c r="A41" s="129"/>
      <c r="B41" s="50"/>
      <c r="C41" s="50"/>
      <c r="D41" s="50"/>
      <c r="E41" s="50"/>
      <c r="F41" s="50"/>
      <c r="G41" s="50"/>
      <c r="H41" s="50"/>
      <c r="I41" s="50"/>
      <c r="J41" s="50"/>
      <c r="K41" s="50"/>
      <c r="L41" s="50"/>
      <c r="M41" s="50"/>
    </row>
    <row r="42" spans="1:13" x14ac:dyDescent="0.25">
      <c r="A42" s="129"/>
      <c r="B42" s="50"/>
      <c r="C42" s="50"/>
      <c r="D42" s="50"/>
      <c r="E42" s="50"/>
      <c r="F42" s="50"/>
      <c r="G42" s="50"/>
      <c r="H42" s="50"/>
      <c r="I42" s="50"/>
      <c r="J42" s="50"/>
      <c r="K42" s="50"/>
      <c r="L42" s="50"/>
      <c r="M42" s="50"/>
    </row>
    <row r="43" spans="1:13" x14ac:dyDescent="0.25">
      <c r="A43" s="129"/>
      <c r="B43" s="50"/>
      <c r="C43" s="50"/>
      <c r="D43" s="50"/>
      <c r="E43" s="50"/>
      <c r="F43" s="50"/>
      <c r="G43" s="50"/>
      <c r="H43" s="50"/>
      <c r="I43" s="50"/>
      <c r="J43" s="50"/>
      <c r="K43" s="50"/>
      <c r="L43" s="50"/>
      <c r="M43" s="50"/>
    </row>
    <row r="44" spans="1:13" x14ac:dyDescent="0.25">
      <c r="A44" s="129"/>
      <c r="B44" s="50"/>
      <c r="C44" s="50"/>
      <c r="D44" s="50"/>
      <c r="E44" s="50"/>
      <c r="F44" s="50"/>
      <c r="G44" s="50"/>
      <c r="H44" s="50"/>
      <c r="I44" s="50"/>
      <c r="J44" s="50"/>
      <c r="K44" s="50"/>
      <c r="L44" s="50"/>
      <c r="M44" s="50"/>
    </row>
    <row r="45" spans="1:13" x14ac:dyDescent="0.25">
      <c r="A45" s="129"/>
      <c r="B45" s="50"/>
      <c r="C45" s="50"/>
      <c r="D45" s="50"/>
      <c r="E45" s="50"/>
      <c r="F45" s="50"/>
      <c r="G45" s="50"/>
      <c r="H45" s="50"/>
      <c r="I45" s="50"/>
      <c r="J45" s="50"/>
      <c r="K45" s="50"/>
      <c r="L45" s="50"/>
      <c r="M45" s="50"/>
    </row>
    <row r="46" spans="1:13" x14ac:dyDescent="0.25">
      <c r="A46" s="129"/>
      <c r="B46" s="50"/>
      <c r="C46" s="50"/>
      <c r="D46" s="50"/>
      <c r="E46" s="50"/>
      <c r="F46" s="50"/>
      <c r="G46" s="50"/>
      <c r="H46" s="50"/>
      <c r="I46" s="50"/>
      <c r="J46" s="50"/>
      <c r="K46" s="50"/>
      <c r="L46" s="50"/>
      <c r="M46" s="50"/>
    </row>
    <row r="47" spans="1:13" x14ac:dyDescent="0.25">
      <c r="A47" s="129"/>
      <c r="B47" s="50"/>
      <c r="C47" s="50"/>
      <c r="D47" s="50"/>
      <c r="E47" s="50"/>
      <c r="F47" s="50"/>
      <c r="G47" s="50"/>
      <c r="H47" s="50"/>
      <c r="I47" s="50"/>
      <c r="J47" s="50"/>
      <c r="K47" s="50"/>
      <c r="L47" s="50"/>
      <c r="M47" s="50"/>
    </row>
    <row r="48" spans="1:13" x14ac:dyDescent="0.25">
      <c r="A48" s="129"/>
      <c r="B48" s="50"/>
      <c r="C48" s="50"/>
      <c r="D48" s="50"/>
      <c r="E48" s="50"/>
      <c r="F48" s="50"/>
      <c r="G48" s="50"/>
      <c r="H48" s="50"/>
      <c r="I48" s="50"/>
      <c r="J48" s="50"/>
      <c r="K48" s="50"/>
      <c r="L48" s="50"/>
      <c r="M48" s="50"/>
    </row>
    <row r="49" spans="1:13" x14ac:dyDescent="0.25">
      <c r="A49" s="129"/>
      <c r="B49" s="50"/>
      <c r="C49" s="50"/>
      <c r="D49" s="50"/>
      <c r="E49" s="50"/>
      <c r="F49" s="50"/>
      <c r="G49" s="50"/>
      <c r="H49" s="50"/>
      <c r="I49" s="50"/>
      <c r="J49" s="50"/>
      <c r="K49" s="50"/>
      <c r="L49" s="50"/>
      <c r="M49" s="50"/>
    </row>
    <row r="50" spans="1:13" x14ac:dyDescent="0.25">
      <c r="A50" s="129"/>
      <c r="B50" s="50"/>
      <c r="C50" s="50"/>
      <c r="D50" s="50"/>
      <c r="E50" s="50"/>
      <c r="F50" s="50"/>
      <c r="G50" s="50"/>
      <c r="H50" s="50"/>
      <c r="I50" s="50"/>
    </row>
    <row r="51" spans="1:13" x14ac:dyDescent="0.25">
      <c r="A51" s="129"/>
      <c r="B51" s="50"/>
      <c r="C51" s="50"/>
      <c r="D51" s="50"/>
      <c r="E51" s="50"/>
      <c r="F51" s="50"/>
      <c r="G51" s="50"/>
      <c r="H51" s="50"/>
      <c r="I51" s="50"/>
    </row>
    <row r="52" spans="1:13" x14ac:dyDescent="0.25">
      <c r="A52" s="129"/>
      <c r="B52" s="50"/>
      <c r="C52" s="50"/>
      <c r="D52" s="50"/>
      <c r="E52" s="50"/>
      <c r="F52" s="50"/>
      <c r="G52" s="50"/>
      <c r="H52" s="50"/>
      <c r="I52" s="50"/>
    </row>
    <row r="53" spans="1:13" x14ac:dyDescent="0.25">
      <c r="A53" s="129"/>
      <c r="B53" s="50"/>
      <c r="C53" s="50"/>
      <c r="D53" s="50"/>
      <c r="E53" s="50"/>
      <c r="F53" s="50"/>
      <c r="G53" s="50"/>
      <c r="H53" s="50"/>
      <c r="I53" s="50"/>
    </row>
    <row r="54" spans="1:13" x14ac:dyDescent="0.25">
      <c r="A54" s="129"/>
      <c r="B54" s="50"/>
      <c r="C54" s="50"/>
      <c r="D54" s="50"/>
      <c r="E54" s="50"/>
      <c r="F54" s="50"/>
      <c r="G54" s="50"/>
      <c r="H54" s="50"/>
      <c r="I54" s="50"/>
    </row>
    <row r="55" spans="1:13" x14ac:dyDescent="0.25">
      <c r="A55" s="129"/>
      <c r="B55" s="50"/>
      <c r="C55" s="50"/>
      <c r="D55" s="50"/>
      <c r="E55" s="50"/>
      <c r="F55" s="50"/>
      <c r="G55" s="50"/>
      <c r="H55" s="50"/>
      <c r="I55" s="50"/>
    </row>
    <row r="56" spans="1:13" x14ac:dyDescent="0.25">
      <c r="A56" s="129"/>
      <c r="B56" s="50"/>
      <c r="C56" s="50"/>
      <c r="D56" s="50"/>
      <c r="E56" s="50"/>
      <c r="F56" s="50"/>
      <c r="G56" s="50"/>
      <c r="H56" s="50"/>
      <c r="I56" s="50"/>
    </row>
    <row r="57" spans="1:13" x14ac:dyDescent="0.25">
      <c r="A57" s="129"/>
      <c r="B57" s="50"/>
      <c r="C57" s="50"/>
      <c r="D57" s="50"/>
      <c r="E57" s="50"/>
      <c r="F57" s="50"/>
      <c r="G57" s="50"/>
      <c r="H57" s="50"/>
      <c r="I57" s="50"/>
    </row>
    <row r="58" spans="1:13" x14ac:dyDescent="0.25">
      <c r="A58" s="129"/>
      <c r="B58" s="50"/>
      <c r="C58" s="50"/>
      <c r="D58" s="50"/>
      <c r="E58" s="50"/>
      <c r="F58" s="50"/>
      <c r="G58" s="50"/>
      <c r="H58" s="50"/>
      <c r="I58" s="50"/>
    </row>
    <row r="59" spans="1:13" x14ac:dyDescent="0.25">
      <c r="A59" s="129"/>
      <c r="B59" s="50"/>
      <c r="C59" s="50"/>
      <c r="D59" s="50"/>
      <c r="E59" s="50"/>
      <c r="F59" s="50"/>
      <c r="G59" s="50"/>
      <c r="H59" s="50"/>
      <c r="I59" s="50"/>
    </row>
    <row r="60" spans="1:13" x14ac:dyDescent="0.25">
      <c r="A60" s="129"/>
      <c r="B60" s="50"/>
      <c r="C60" s="50"/>
      <c r="D60" s="50"/>
      <c r="E60" s="50"/>
      <c r="F60" s="50"/>
      <c r="G60" s="50"/>
      <c r="H60" s="50"/>
      <c r="I60" s="50"/>
    </row>
    <row r="61" spans="1:13" x14ac:dyDescent="0.25">
      <c r="A61" s="129"/>
      <c r="B61" s="50"/>
      <c r="C61" s="50"/>
      <c r="D61" s="50"/>
      <c r="E61" s="50"/>
      <c r="F61" s="50"/>
      <c r="G61" s="50"/>
      <c r="H61" s="50"/>
      <c r="I61" s="50"/>
    </row>
    <row r="62" spans="1:13" x14ac:dyDescent="0.25">
      <c r="A62" s="129"/>
      <c r="B62" s="50"/>
      <c r="C62" s="50"/>
      <c r="D62" s="50"/>
      <c r="E62" s="50"/>
      <c r="F62" s="50"/>
      <c r="G62" s="50"/>
      <c r="H62" s="50"/>
      <c r="I62" s="50"/>
    </row>
    <row r="63" spans="1:13" x14ac:dyDescent="0.25">
      <c r="A63" s="129"/>
      <c r="B63" s="50"/>
      <c r="C63" s="50"/>
      <c r="D63" s="50"/>
      <c r="E63" s="50"/>
      <c r="F63" s="50"/>
      <c r="G63" s="50"/>
      <c r="H63" s="50"/>
      <c r="I63" s="50"/>
    </row>
  </sheetData>
  <mergeCells count="4">
    <mergeCell ref="H1:I1"/>
    <mergeCell ref="B20:H21"/>
    <mergeCell ref="B24:H25"/>
    <mergeCell ref="B28:H29"/>
  </mergeCells>
  <hyperlinks>
    <hyperlink ref="H1" location="'Point Grid'!A8" display="'Point Grid'!A8"/>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Normal="100" workbookViewId="0"/>
  </sheetViews>
  <sheetFormatPr defaultColWidth="9.140625" defaultRowHeight="15" x14ac:dyDescent="0.25"/>
  <cols>
    <col min="1" max="1" width="8.7109375" style="28" customWidth="1"/>
    <col min="2" max="2" width="10.28515625" style="28" customWidth="1"/>
    <col min="3" max="4" width="13.7109375" style="28" customWidth="1"/>
    <col min="5" max="5" width="9" style="28" customWidth="1"/>
    <col min="6" max="6" width="19.7109375" style="28" customWidth="1"/>
    <col min="7" max="7" width="13.28515625" style="28" customWidth="1"/>
    <col min="8" max="9" width="9.42578125" style="28" customWidth="1"/>
    <col min="10" max="10" width="10.7109375" style="28" customWidth="1"/>
    <col min="11" max="16384" width="9.140625" style="28"/>
  </cols>
  <sheetData>
    <row r="1" spans="1:13" ht="15.95" customHeight="1" x14ac:dyDescent="0.25">
      <c r="A1" s="91">
        <v>27</v>
      </c>
      <c r="B1" s="92" t="s">
        <v>12</v>
      </c>
      <c r="C1" s="93"/>
      <c r="D1" s="93"/>
      <c r="E1" s="93"/>
      <c r="F1" s="93"/>
      <c r="G1" s="94"/>
      <c r="H1" s="236" t="s">
        <v>29</v>
      </c>
      <c r="I1" s="237"/>
    </row>
    <row r="2" spans="1:13" ht="15.95" customHeight="1" x14ac:dyDescent="0.25">
      <c r="A2" s="96"/>
      <c r="B2" s="97"/>
      <c r="C2" s="97"/>
      <c r="D2" s="97"/>
      <c r="E2" s="97"/>
      <c r="F2" s="97"/>
      <c r="G2" s="97"/>
      <c r="H2" s="97"/>
      <c r="I2" s="98"/>
    </row>
    <row r="3" spans="1:13" ht="15.95" customHeight="1" x14ac:dyDescent="0.25">
      <c r="A3" s="99" t="s">
        <v>13</v>
      </c>
      <c r="B3" s="100" t="s">
        <v>32</v>
      </c>
      <c r="C3" s="100"/>
      <c r="D3" s="100"/>
      <c r="E3" s="100"/>
      <c r="F3" s="100"/>
      <c r="G3" s="100"/>
      <c r="H3" s="100"/>
      <c r="I3" s="101"/>
      <c r="J3" s="50"/>
      <c r="K3" s="50"/>
      <c r="L3" s="50"/>
      <c r="M3" s="50"/>
    </row>
    <row r="4" spans="1:13" ht="15.95" customHeight="1" x14ac:dyDescent="0.25">
      <c r="A4" s="9">
        <f>INDEX('Point Grid'!B:B,MATCH($A$1,'Point Grid'!A:A,0))</f>
        <v>1.75</v>
      </c>
      <c r="B4" s="100"/>
      <c r="C4" s="100"/>
      <c r="D4" s="100"/>
      <c r="E4" s="100"/>
      <c r="F4" s="100"/>
      <c r="G4" s="100"/>
      <c r="H4" s="100"/>
      <c r="I4" s="101"/>
      <c r="J4" s="50"/>
      <c r="K4" s="50"/>
      <c r="L4" s="50"/>
      <c r="M4" s="50"/>
    </row>
    <row r="5" spans="1:13" ht="15.95" customHeight="1" x14ac:dyDescent="0.25">
      <c r="A5" s="102"/>
      <c r="B5" s="185"/>
      <c r="C5" s="257" t="s">
        <v>287</v>
      </c>
      <c r="D5" s="257"/>
      <c r="E5" s="105"/>
      <c r="F5" s="204" t="s">
        <v>288</v>
      </c>
      <c r="G5" s="203"/>
      <c r="H5" s="103"/>
      <c r="I5" s="101"/>
      <c r="J5" s="50"/>
      <c r="K5" s="50"/>
      <c r="L5" s="50"/>
      <c r="M5" s="50"/>
    </row>
    <row r="6" spans="1:13" ht="32.1" customHeight="1" x14ac:dyDescent="0.25">
      <c r="A6" s="102"/>
      <c r="B6" s="164" t="s">
        <v>57</v>
      </c>
      <c r="C6" s="205" t="s">
        <v>289</v>
      </c>
      <c r="D6" s="164" t="s">
        <v>290</v>
      </c>
      <c r="E6" s="105"/>
      <c r="F6" s="164" t="s">
        <v>290</v>
      </c>
      <c r="G6" s="103"/>
      <c r="H6" s="103"/>
      <c r="I6" s="101"/>
      <c r="J6" s="50"/>
      <c r="K6" s="50"/>
      <c r="L6" s="50"/>
      <c r="M6" s="50"/>
    </row>
    <row r="7" spans="1:13" ht="15.95" customHeight="1" x14ac:dyDescent="0.25">
      <c r="A7" s="102"/>
      <c r="B7" s="161">
        <v>2013</v>
      </c>
      <c r="C7" s="162">
        <v>7500</v>
      </c>
      <c r="D7" s="162">
        <v>1000</v>
      </c>
      <c r="E7" s="105"/>
      <c r="F7" s="162">
        <v>3500</v>
      </c>
      <c r="G7" s="103"/>
      <c r="H7" s="103"/>
      <c r="I7" s="101"/>
      <c r="J7" s="50"/>
      <c r="K7" s="50"/>
      <c r="L7" s="50"/>
      <c r="M7" s="50"/>
    </row>
    <row r="8" spans="1:13" ht="15.95" customHeight="1" x14ac:dyDescent="0.25">
      <c r="A8" s="102"/>
      <c r="B8" s="161">
        <v>2014</v>
      </c>
      <c r="C8" s="162">
        <v>8600</v>
      </c>
      <c r="D8" s="162">
        <v>600</v>
      </c>
      <c r="E8" s="105"/>
      <c r="F8" s="162">
        <v>3400</v>
      </c>
      <c r="G8" s="103"/>
      <c r="H8" s="103"/>
      <c r="I8" s="101"/>
      <c r="J8" s="50"/>
      <c r="K8" s="50"/>
      <c r="L8" s="50"/>
      <c r="M8" s="50"/>
    </row>
    <row r="9" spans="1:13" ht="15.95" customHeight="1" x14ac:dyDescent="0.25">
      <c r="A9" s="102"/>
      <c r="B9" s="103"/>
      <c r="C9" s="107"/>
      <c r="D9" s="108"/>
      <c r="E9" s="105"/>
      <c r="F9" s="103"/>
      <c r="G9" s="103"/>
      <c r="H9" s="103"/>
      <c r="I9" s="101"/>
      <c r="J9" s="50"/>
      <c r="K9" s="50"/>
      <c r="L9" s="50"/>
      <c r="M9" s="50"/>
    </row>
    <row r="10" spans="1:13" ht="32.1" customHeight="1" x14ac:dyDescent="0.25">
      <c r="A10" s="102"/>
      <c r="B10" s="192" t="s">
        <v>291</v>
      </c>
      <c r="C10" s="258" t="s">
        <v>292</v>
      </c>
      <c r="D10" s="258"/>
      <c r="E10" s="105"/>
      <c r="F10" s="103"/>
      <c r="G10" s="103"/>
      <c r="H10" s="103"/>
      <c r="I10" s="101"/>
      <c r="J10" s="50"/>
      <c r="K10" s="50"/>
      <c r="L10" s="50"/>
      <c r="M10" s="50"/>
    </row>
    <row r="11" spans="1:13" ht="15.95" customHeight="1" x14ac:dyDescent="0.25">
      <c r="A11" s="102"/>
      <c r="B11" s="161">
        <v>36</v>
      </c>
      <c r="C11" s="256">
        <v>0.55000000000000004</v>
      </c>
      <c r="D11" s="256"/>
      <c r="E11" s="105"/>
      <c r="F11" s="103"/>
      <c r="G11" s="103"/>
      <c r="H11" s="103"/>
      <c r="I11" s="101"/>
      <c r="J11" s="50"/>
      <c r="K11" s="50"/>
      <c r="L11" s="50"/>
      <c r="M11" s="50"/>
    </row>
    <row r="12" spans="1:13" ht="15.95" customHeight="1" x14ac:dyDescent="0.25">
      <c r="A12" s="102"/>
      <c r="B12" s="161">
        <v>24</v>
      </c>
      <c r="C12" s="256">
        <v>0.3</v>
      </c>
      <c r="D12" s="256"/>
      <c r="E12" s="105"/>
      <c r="F12" s="103"/>
      <c r="G12" s="103"/>
      <c r="H12" s="103"/>
      <c r="I12" s="101"/>
      <c r="J12" s="50"/>
      <c r="K12" s="50"/>
      <c r="L12" s="50"/>
      <c r="M12" s="50"/>
    </row>
    <row r="13" spans="1:13" ht="15.95" customHeight="1" x14ac:dyDescent="0.25">
      <c r="A13" s="102"/>
      <c r="B13" s="161">
        <v>12</v>
      </c>
      <c r="C13" s="256">
        <v>0.08</v>
      </c>
      <c r="D13" s="256"/>
      <c r="E13" s="105"/>
      <c r="F13" s="103"/>
      <c r="G13" s="103"/>
      <c r="H13" s="103"/>
      <c r="I13" s="101"/>
      <c r="J13" s="50"/>
      <c r="K13" s="50"/>
      <c r="L13" s="50"/>
      <c r="M13" s="50"/>
    </row>
    <row r="14" spans="1:13" ht="15.95" customHeight="1" x14ac:dyDescent="0.25">
      <c r="A14" s="102"/>
      <c r="B14" s="100"/>
      <c r="C14" s="105"/>
      <c r="D14" s="109"/>
      <c r="E14" s="105"/>
      <c r="F14" s="103"/>
      <c r="G14" s="103"/>
      <c r="H14" s="103"/>
      <c r="I14" s="101"/>
      <c r="J14" s="50"/>
      <c r="K14" s="50"/>
      <c r="L14" s="50"/>
      <c r="M14" s="50"/>
    </row>
    <row r="15" spans="1:13" ht="15.95" customHeight="1" x14ac:dyDescent="0.25">
      <c r="A15" s="102"/>
      <c r="B15" s="103"/>
      <c r="C15" s="105"/>
      <c r="D15" s="105"/>
      <c r="E15" s="105"/>
      <c r="F15" s="103"/>
      <c r="G15" s="103"/>
      <c r="H15" s="103"/>
      <c r="I15" s="101"/>
      <c r="J15" s="50"/>
      <c r="K15" s="50"/>
      <c r="L15" s="50"/>
      <c r="M15" s="50"/>
    </row>
    <row r="16" spans="1:13" ht="15.95" customHeight="1" x14ac:dyDescent="0.25">
      <c r="A16" s="110" t="s">
        <v>2</v>
      </c>
      <c r="B16" s="240" t="s">
        <v>293</v>
      </c>
      <c r="C16" s="240"/>
      <c r="D16" s="240"/>
      <c r="E16" s="240"/>
      <c r="F16" s="240"/>
      <c r="G16" s="240"/>
      <c r="H16" s="240"/>
      <c r="I16" s="101"/>
      <c r="J16" s="50"/>
      <c r="K16" s="50"/>
      <c r="L16" s="50"/>
      <c r="M16" s="50"/>
    </row>
    <row r="17" spans="1:13" ht="15.95" customHeight="1" thickBot="1" x14ac:dyDescent="0.3">
      <c r="A17" s="9">
        <f>INDEX('Point Grid'!$C$8:$I$34,MATCH($A$1,'Point Grid'!$A$8:$A$34,0),MATCH(A16,'Point Grid'!$C$7:$I$7,0))</f>
        <v>1</v>
      </c>
      <c r="B17" s="240"/>
      <c r="C17" s="240"/>
      <c r="D17" s="240"/>
      <c r="E17" s="240"/>
      <c r="F17" s="240"/>
      <c r="G17" s="240"/>
      <c r="H17" s="240"/>
      <c r="I17" s="101"/>
      <c r="J17" s="50"/>
      <c r="K17" s="50"/>
      <c r="L17" s="50"/>
      <c r="M17" s="50"/>
    </row>
    <row r="18" spans="1:13" ht="15.95" customHeight="1" thickBot="1" x14ac:dyDescent="0.3">
      <c r="A18" s="116"/>
      <c r="B18" s="103"/>
      <c r="C18" s="105"/>
      <c r="D18" s="105"/>
      <c r="E18" s="105"/>
      <c r="F18" s="105"/>
      <c r="G18" s="105"/>
      <c r="H18" s="105"/>
      <c r="I18" s="101"/>
      <c r="J18" s="50"/>
      <c r="K18" s="50"/>
      <c r="L18" s="50"/>
      <c r="M18" s="50"/>
    </row>
    <row r="19" spans="1:13" ht="15.95" customHeight="1" x14ac:dyDescent="0.25">
      <c r="A19" s="102"/>
      <c r="B19" s="115"/>
      <c r="C19" s="117"/>
      <c r="D19" s="117"/>
      <c r="E19" s="117"/>
      <c r="F19" s="118"/>
      <c r="G19" s="119"/>
      <c r="H19" s="105"/>
      <c r="I19" s="101"/>
      <c r="J19" s="50"/>
      <c r="K19" s="50"/>
      <c r="L19" s="50"/>
      <c r="M19" s="50"/>
    </row>
    <row r="20" spans="1:13" ht="15.95" customHeight="1" x14ac:dyDescent="0.25">
      <c r="A20" s="110" t="s">
        <v>3</v>
      </c>
      <c r="B20" s="240" t="s">
        <v>294</v>
      </c>
      <c r="C20" s="240"/>
      <c r="D20" s="240"/>
      <c r="E20" s="240"/>
      <c r="F20" s="240"/>
      <c r="G20" s="240"/>
      <c r="H20" s="240"/>
      <c r="I20" s="101"/>
      <c r="J20" s="50"/>
      <c r="K20" s="50"/>
      <c r="L20" s="50"/>
      <c r="M20" s="50"/>
    </row>
    <row r="21" spans="1:13" ht="15.95" customHeight="1" thickBot="1" x14ac:dyDescent="0.3">
      <c r="A21" s="9">
        <f>INDEX('Point Grid'!$C$8:$I$34,MATCH($A$1,'Point Grid'!$A$8:$A$34,0),MATCH(A20,'Point Grid'!$C$7:$I$7,0))</f>
        <v>0.75</v>
      </c>
      <c r="B21" s="240"/>
      <c r="C21" s="240"/>
      <c r="D21" s="240"/>
      <c r="E21" s="240"/>
      <c r="F21" s="240"/>
      <c r="G21" s="240"/>
      <c r="H21" s="240"/>
      <c r="I21" s="101"/>
      <c r="J21" s="50"/>
      <c r="K21" s="50"/>
      <c r="L21" s="50"/>
      <c r="M21" s="50"/>
    </row>
    <row r="22" spans="1:13" ht="15.95" customHeight="1" thickBot="1" x14ac:dyDescent="0.3">
      <c r="A22" s="116"/>
      <c r="B22" s="103"/>
      <c r="C22" s="120"/>
      <c r="D22" s="121"/>
      <c r="E22" s="122"/>
      <c r="F22" s="120"/>
      <c r="G22" s="107"/>
      <c r="H22" s="107"/>
      <c r="I22" s="101"/>
      <c r="J22" s="50"/>
      <c r="K22" s="50"/>
      <c r="L22" s="50"/>
      <c r="M22" s="50"/>
    </row>
    <row r="23" spans="1:13" ht="15.95" customHeight="1" thickBot="1" x14ac:dyDescent="0.3">
      <c r="A23" s="123"/>
      <c r="B23" s="124"/>
      <c r="C23" s="125"/>
      <c r="D23" s="125"/>
      <c r="E23" s="126"/>
      <c r="F23" s="125"/>
      <c r="G23" s="127"/>
      <c r="H23" s="127"/>
      <c r="I23" s="128"/>
      <c r="J23" s="50"/>
      <c r="K23" s="50"/>
      <c r="L23" s="50"/>
      <c r="M23" s="50"/>
    </row>
    <row r="24" spans="1:13" x14ac:dyDescent="0.25">
      <c r="A24" s="129"/>
      <c r="B24" s="50"/>
      <c r="C24" s="50"/>
      <c r="D24" s="50"/>
      <c r="E24" s="50"/>
      <c r="F24" s="50"/>
      <c r="G24" s="50"/>
      <c r="H24" s="50"/>
      <c r="I24" s="50"/>
      <c r="J24" s="50"/>
      <c r="K24" s="50"/>
      <c r="L24" s="50"/>
      <c r="M24" s="50"/>
    </row>
    <row r="25" spans="1:13" x14ac:dyDescent="0.25">
      <c r="A25" s="129"/>
      <c r="B25" s="50"/>
      <c r="C25" s="50"/>
      <c r="D25" s="50"/>
      <c r="E25" s="50"/>
      <c r="F25" s="50"/>
      <c r="G25" s="50"/>
      <c r="H25" s="50"/>
      <c r="I25" s="50"/>
      <c r="J25" s="50"/>
      <c r="K25" s="50"/>
      <c r="L25" s="50"/>
      <c r="M25" s="50"/>
    </row>
    <row r="26" spans="1:13" x14ac:dyDescent="0.25">
      <c r="A26" s="129"/>
      <c r="B26" s="50"/>
      <c r="C26" s="50"/>
      <c r="D26" s="50"/>
      <c r="E26" s="50"/>
      <c r="F26" s="50"/>
      <c r="G26" s="50"/>
      <c r="H26" s="50"/>
      <c r="I26" s="50"/>
      <c r="J26" s="50"/>
      <c r="K26" s="50"/>
      <c r="L26" s="50"/>
      <c r="M26" s="50"/>
    </row>
    <row r="27" spans="1:13" x14ac:dyDescent="0.25">
      <c r="A27" s="129"/>
      <c r="B27" s="50"/>
      <c r="C27" s="50"/>
      <c r="D27" s="50"/>
      <c r="E27" s="50"/>
      <c r="F27" s="50"/>
      <c r="G27" s="50"/>
      <c r="H27" s="50"/>
      <c r="I27" s="50"/>
      <c r="J27" s="50"/>
      <c r="K27" s="50"/>
      <c r="L27" s="50"/>
      <c r="M27" s="50"/>
    </row>
    <row r="28" spans="1:13" x14ac:dyDescent="0.25">
      <c r="A28" s="129"/>
      <c r="B28" s="50"/>
      <c r="C28" s="50"/>
      <c r="D28" s="50"/>
      <c r="E28" s="50"/>
      <c r="F28" s="50"/>
      <c r="G28" s="50"/>
      <c r="H28" s="50"/>
      <c r="I28" s="50"/>
      <c r="J28" s="50"/>
      <c r="K28" s="50"/>
      <c r="L28" s="50"/>
      <c r="M28" s="50"/>
    </row>
    <row r="29" spans="1:13" x14ac:dyDescent="0.25">
      <c r="A29" s="129"/>
      <c r="B29" s="50"/>
      <c r="C29" s="50"/>
      <c r="D29" s="50"/>
      <c r="E29" s="50"/>
      <c r="F29" s="50"/>
      <c r="G29" s="50"/>
      <c r="H29" s="50"/>
      <c r="I29" s="50"/>
      <c r="J29" s="50"/>
      <c r="K29" s="50"/>
      <c r="L29" s="50"/>
      <c r="M29" s="50"/>
    </row>
    <row r="30" spans="1:13" x14ac:dyDescent="0.25">
      <c r="A30" s="129"/>
      <c r="B30" s="50"/>
      <c r="C30" s="50"/>
      <c r="D30" s="50"/>
      <c r="E30" s="50"/>
      <c r="F30" s="50"/>
      <c r="G30" s="50"/>
      <c r="H30" s="50"/>
      <c r="I30" s="50"/>
    </row>
    <row r="31" spans="1:13" x14ac:dyDescent="0.25">
      <c r="A31" s="129"/>
      <c r="B31" s="50"/>
      <c r="C31" s="50"/>
      <c r="D31" s="50"/>
      <c r="E31" s="50"/>
      <c r="F31" s="50"/>
      <c r="G31" s="50"/>
      <c r="H31" s="50"/>
      <c r="I31" s="50"/>
    </row>
    <row r="32" spans="1:13" x14ac:dyDescent="0.25">
      <c r="A32" s="129"/>
      <c r="B32" s="50"/>
      <c r="C32" s="50"/>
      <c r="D32" s="50"/>
      <c r="E32" s="50"/>
      <c r="F32" s="50"/>
      <c r="G32" s="50"/>
      <c r="H32" s="50"/>
      <c r="I32" s="50"/>
    </row>
    <row r="33" spans="1:9" x14ac:dyDescent="0.25">
      <c r="A33" s="129"/>
      <c r="B33" s="50"/>
      <c r="C33" s="50"/>
      <c r="D33" s="50"/>
      <c r="E33" s="50"/>
      <c r="F33" s="50"/>
      <c r="G33" s="50"/>
      <c r="H33" s="50"/>
      <c r="I33" s="50"/>
    </row>
    <row r="34" spans="1:9" x14ac:dyDescent="0.25">
      <c r="A34" s="129"/>
      <c r="B34" s="50"/>
      <c r="C34" s="50"/>
      <c r="D34" s="50"/>
      <c r="E34" s="50"/>
      <c r="F34" s="50"/>
      <c r="G34" s="50"/>
      <c r="H34" s="50"/>
      <c r="I34" s="50"/>
    </row>
    <row r="35" spans="1:9" x14ac:dyDescent="0.25">
      <c r="A35" s="129"/>
      <c r="B35" s="50"/>
      <c r="C35" s="50"/>
      <c r="D35" s="50"/>
      <c r="E35" s="50"/>
      <c r="F35" s="50"/>
      <c r="G35" s="50"/>
      <c r="H35" s="50"/>
      <c r="I35" s="50"/>
    </row>
    <row r="36" spans="1:9" x14ac:dyDescent="0.25">
      <c r="A36" s="129"/>
      <c r="B36" s="50"/>
      <c r="C36" s="50"/>
      <c r="D36" s="50"/>
      <c r="E36" s="50"/>
      <c r="F36" s="50"/>
      <c r="G36" s="50"/>
      <c r="H36" s="50"/>
      <c r="I36" s="50"/>
    </row>
    <row r="37" spans="1:9" x14ac:dyDescent="0.25">
      <c r="A37" s="129"/>
      <c r="B37" s="50"/>
      <c r="C37" s="50"/>
      <c r="D37" s="50"/>
      <c r="E37" s="50"/>
      <c r="F37" s="50"/>
      <c r="G37" s="50"/>
      <c r="H37" s="50"/>
      <c r="I37" s="50"/>
    </row>
    <row r="38" spans="1:9" x14ac:dyDescent="0.25">
      <c r="A38" s="129"/>
      <c r="B38" s="50"/>
      <c r="C38" s="50"/>
      <c r="D38" s="50"/>
      <c r="E38" s="50"/>
      <c r="F38" s="50"/>
      <c r="G38" s="50"/>
      <c r="H38" s="50"/>
      <c r="I38" s="50"/>
    </row>
    <row r="39" spans="1:9" x14ac:dyDescent="0.25">
      <c r="A39" s="129"/>
      <c r="B39" s="50"/>
      <c r="C39" s="50"/>
      <c r="D39" s="50"/>
      <c r="E39" s="50"/>
      <c r="F39" s="50"/>
      <c r="G39" s="50"/>
      <c r="H39" s="50"/>
      <c r="I39" s="50"/>
    </row>
    <row r="40" spans="1:9" x14ac:dyDescent="0.25">
      <c r="A40" s="129"/>
      <c r="B40" s="50"/>
      <c r="C40" s="50"/>
      <c r="D40" s="50"/>
      <c r="E40" s="50"/>
      <c r="F40" s="50"/>
      <c r="G40" s="50"/>
      <c r="H40" s="50"/>
      <c r="I40" s="50"/>
    </row>
    <row r="41" spans="1:9" x14ac:dyDescent="0.25">
      <c r="A41" s="129"/>
      <c r="B41" s="50"/>
      <c r="C41" s="50"/>
      <c r="D41" s="50"/>
      <c r="E41" s="50"/>
      <c r="F41" s="50"/>
      <c r="G41" s="50"/>
      <c r="H41" s="50"/>
      <c r="I41" s="50"/>
    </row>
    <row r="42" spans="1:9" x14ac:dyDescent="0.25">
      <c r="A42" s="129"/>
      <c r="B42" s="50"/>
      <c r="C42" s="50"/>
      <c r="D42" s="50"/>
      <c r="E42" s="50"/>
      <c r="F42" s="50"/>
      <c r="G42" s="50"/>
      <c r="H42" s="50"/>
      <c r="I42" s="50"/>
    </row>
    <row r="43" spans="1:9" x14ac:dyDescent="0.25">
      <c r="A43" s="129"/>
      <c r="B43" s="50"/>
      <c r="C43" s="50"/>
      <c r="D43" s="50"/>
      <c r="E43" s="50"/>
      <c r="F43" s="50"/>
      <c r="G43" s="50"/>
      <c r="H43" s="50"/>
      <c r="I43" s="50"/>
    </row>
    <row r="44" spans="1:9" x14ac:dyDescent="0.25">
      <c r="A44" s="129"/>
      <c r="B44" s="50"/>
      <c r="C44" s="50"/>
      <c r="D44" s="50"/>
      <c r="E44" s="50"/>
      <c r="F44" s="50"/>
      <c r="G44" s="50"/>
      <c r="H44" s="50"/>
      <c r="I44" s="50"/>
    </row>
    <row r="45" spans="1:9" x14ac:dyDescent="0.25">
      <c r="A45" s="129"/>
      <c r="B45" s="50"/>
      <c r="C45" s="50"/>
      <c r="D45" s="50"/>
      <c r="E45" s="50"/>
      <c r="F45" s="50"/>
      <c r="G45" s="50"/>
      <c r="H45" s="50"/>
      <c r="I45" s="50"/>
    </row>
    <row r="46" spans="1:9" x14ac:dyDescent="0.25">
      <c r="A46" s="129"/>
      <c r="B46" s="50"/>
      <c r="C46" s="50"/>
      <c r="D46" s="50"/>
      <c r="E46" s="50"/>
      <c r="F46" s="50"/>
      <c r="G46" s="50"/>
      <c r="H46" s="50"/>
      <c r="I46" s="50"/>
    </row>
    <row r="47" spans="1:9" x14ac:dyDescent="0.25">
      <c r="A47" s="129"/>
      <c r="B47" s="50"/>
      <c r="C47" s="50"/>
      <c r="D47" s="50"/>
      <c r="E47" s="50"/>
      <c r="F47" s="50"/>
      <c r="G47" s="50"/>
      <c r="H47" s="50"/>
      <c r="I47" s="50"/>
    </row>
    <row r="48" spans="1:9" x14ac:dyDescent="0.25">
      <c r="A48" s="129"/>
      <c r="B48" s="50"/>
      <c r="C48" s="50"/>
      <c r="D48" s="50"/>
      <c r="E48" s="50"/>
      <c r="F48" s="50"/>
      <c r="G48" s="50"/>
      <c r="H48" s="50"/>
      <c r="I48" s="50"/>
    </row>
    <row r="49" spans="1:9" x14ac:dyDescent="0.25">
      <c r="A49" s="129"/>
      <c r="B49" s="50"/>
      <c r="C49" s="50"/>
      <c r="D49" s="50"/>
      <c r="E49" s="50"/>
      <c r="F49" s="50"/>
      <c r="G49" s="50"/>
      <c r="H49" s="50"/>
      <c r="I49" s="50"/>
    </row>
    <row r="50" spans="1:9" x14ac:dyDescent="0.25">
      <c r="A50" s="129"/>
      <c r="B50" s="50"/>
      <c r="C50" s="50"/>
      <c r="D50" s="50"/>
      <c r="E50" s="50"/>
      <c r="F50" s="50"/>
      <c r="G50" s="50"/>
      <c r="H50" s="50"/>
      <c r="I50" s="50"/>
    </row>
    <row r="51" spans="1:9" x14ac:dyDescent="0.25">
      <c r="A51" s="129"/>
      <c r="B51" s="50"/>
      <c r="C51" s="50"/>
      <c r="D51" s="50"/>
      <c r="E51" s="50"/>
      <c r="F51" s="50"/>
      <c r="G51" s="50"/>
      <c r="H51" s="50"/>
      <c r="I51" s="50"/>
    </row>
    <row r="52" spans="1:9" x14ac:dyDescent="0.25">
      <c r="A52" s="129"/>
      <c r="B52" s="50"/>
      <c r="C52" s="50"/>
      <c r="D52" s="50"/>
      <c r="E52" s="50"/>
      <c r="F52" s="50"/>
      <c r="G52" s="50"/>
      <c r="H52" s="50"/>
      <c r="I52" s="50"/>
    </row>
    <row r="53" spans="1:9" x14ac:dyDescent="0.25">
      <c r="A53" s="129"/>
      <c r="B53" s="50"/>
      <c r="C53" s="50"/>
      <c r="D53" s="50"/>
      <c r="E53" s="50"/>
      <c r="F53" s="50"/>
      <c r="G53" s="50"/>
      <c r="H53" s="50"/>
      <c r="I53" s="50"/>
    </row>
    <row r="54" spans="1:9" x14ac:dyDescent="0.25">
      <c r="A54" s="129"/>
      <c r="B54" s="50"/>
      <c r="C54" s="50"/>
      <c r="D54" s="50"/>
      <c r="E54" s="50"/>
      <c r="F54" s="50"/>
      <c r="G54" s="50"/>
      <c r="H54" s="50"/>
      <c r="I54" s="50"/>
    </row>
    <row r="55" spans="1:9" x14ac:dyDescent="0.25">
      <c r="A55" s="129"/>
      <c r="B55" s="50"/>
      <c r="C55" s="50"/>
      <c r="D55" s="50"/>
      <c r="E55" s="50"/>
      <c r="F55" s="50"/>
      <c r="G55" s="50"/>
      <c r="H55" s="50"/>
      <c r="I55" s="50"/>
    </row>
  </sheetData>
  <mergeCells count="8">
    <mergeCell ref="C12:D12"/>
    <mergeCell ref="C13:D13"/>
    <mergeCell ref="B16:H17"/>
    <mergeCell ref="B20:H21"/>
    <mergeCell ref="H1:I1"/>
    <mergeCell ref="C5:D5"/>
    <mergeCell ref="C10:D10"/>
    <mergeCell ref="C11:D11"/>
  </mergeCells>
  <hyperlinks>
    <hyperlink ref="H1" location="'Point Grid'!A8" display="'Point Grid'!A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2021-01-22T14:42:33Z</cp:lastPrinted>
  <dcterms:created xsi:type="dcterms:W3CDTF">2020-12-22T11:57:29Z</dcterms:created>
  <dcterms:modified xsi:type="dcterms:W3CDTF">2024-06-03T11:49:32Z</dcterms:modified>
</cp:coreProperties>
</file>