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ownload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55" r:id="rId2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 l="1"/>
  <c r="A4" i="5"/>
  <c r="A4" i="53"/>
  <c r="A4" i="52"/>
  <c r="A4" i="51"/>
  <c r="A4" i="50"/>
  <c r="A4" i="49"/>
  <c r="A4" i="42"/>
  <c r="A4" i="41"/>
  <c r="A4" i="40"/>
  <c r="A4" i="39"/>
  <c r="A4" i="38"/>
  <c r="A4" i="37"/>
  <c r="A4" i="36"/>
  <c r="A4" i="35"/>
  <c r="A4" i="54"/>
  <c r="A4" i="20"/>
  <c r="A4" i="21"/>
  <c r="A4" i="22"/>
  <c r="A4" i="29"/>
  <c r="A4" i="28"/>
  <c r="A4" i="55"/>
  <c r="A4" i="30"/>
  <c r="A4" i="23"/>
  <c r="A18" i="55"/>
  <c r="A14" i="55"/>
  <c r="A27" i="28"/>
  <c r="A23" i="28"/>
  <c r="A27" i="29"/>
  <c r="A23" i="29"/>
  <c r="A48" i="30"/>
  <c r="A44" i="30"/>
  <c r="A40" i="30"/>
  <c r="A29" i="23"/>
  <c r="A25" i="23"/>
  <c r="A37" i="22"/>
  <c r="A19" i="21"/>
  <c r="A15" i="21"/>
  <c r="A11" i="21"/>
  <c r="A7" i="21"/>
  <c r="A19" i="20"/>
  <c r="A15" i="20"/>
  <c r="A11" i="20"/>
  <c r="A7" i="20"/>
  <c r="A22" i="54"/>
  <c r="A18" i="54"/>
  <c r="A26" i="35"/>
  <c r="A22" i="35"/>
  <c r="A17" i="35"/>
  <c r="A34" i="36"/>
  <c r="A30" i="36"/>
  <c r="A26" i="36"/>
  <c r="A22" i="36"/>
  <c r="A32" i="37"/>
  <c r="A28" i="37"/>
  <c r="A24" i="37"/>
  <c r="A27" i="38"/>
  <c r="A23" i="38"/>
  <c r="A30" i="39"/>
  <c r="A26" i="39"/>
  <c r="A22" i="39"/>
  <c r="A22" i="40"/>
  <c r="A18" i="40"/>
  <c r="A14" i="40"/>
  <c r="A19" i="41"/>
  <c r="A15" i="41"/>
  <c r="A24" i="42"/>
  <c r="A44" i="49"/>
  <c r="A23" i="50"/>
  <c r="A19" i="50"/>
  <c r="A24" i="51"/>
  <c r="A20" i="51"/>
  <c r="A16" i="51"/>
  <c r="A29" i="52"/>
  <c r="A25" i="52"/>
  <c r="A21" i="52"/>
  <c r="A34" i="53"/>
  <c r="A30" i="53"/>
  <c r="A26" i="53"/>
  <c r="A22" i="53"/>
  <c r="A11" i="5"/>
  <c r="A7" i="5"/>
  <c r="A27" i="4"/>
  <c r="A23" i="4"/>
  <c r="A19" i="4"/>
  <c r="A15" i="4"/>
  <c r="A19" i="2"/>
  <c r="L32" i="1"/>
  <c r="B32" i="1"/>
  <c r="B31" i="1"/>
  <c r="B30" i="1"/>
  <c r="B29" i="1"/>
  <c r="B28" i="1"/>
  <c r="B27" i="1"/>
  <c r="B26" i="1"/>
  <c r="B25" i="1"/>
  <c r="B24" i="1"/>
  <c r="B23" i="1"/>
  <c r="B22" i="1"/>
  <c r="B21" i="1"/>
  <c r="B20" i="1"/>
  <c r="B19" i="1"/>
  <c r="B18" i="1"/>
  <c r="B17" i="1"/>
  <c r="B16" i="1"/>
  <c r="B15" i="1"/>
  <c r="B14" i="1"/>
  <c r="B13" i="1"/>
  <c r="B12" i="1"/>
  <c r="B11" i="1"/>
  <c r="L26" i="1"/>
  <c r="L31" i="1"/>
  <c r="L30" i="1"/>
  <c r="L29" i="1"/>
  <c r="L28" i="1"/>
  <c r="L27" i="1"/>
  <c r="L9" i="1"/>
  <c r="L10" i="1"/>
  <c r="L11" i="1"/>
  <c r="L12" i="1"/>
  <c r="L13" i="1"/>
  <c r="L14" i="1"/>
  <c r="L15" i="1"/>
  <c r="L16" i="1"/>
  <c r="L17" i="1"/>
  <c r="L18" i="1"/>
  <c r="L19" i="1"/>
  <c r="L20" i="1"/>
  <c r="L21" i="1"/>
  <c r="L22" i="1"/>
  <c r="L23" i="1"/>
  <c r="L24" i="1"/>
  <c r="L25" i="1"/>
  <c r="L8" i="1"/>
  <c r="B9" i="1"/>
  <c r="B10" i="1"/>
  <c r="B8" i="1"/>
  <c r="A4" i="2" s="1"/>
  <c r="M8" i="1" s="1" a="1"/>
  <c r="M8" i="1" s="1"/>
  <c r="J20" i="1"/>
  <c r="J9" i="1"/>
  <c r="J27" i="1"/>
  <c r="J10" i="1"/>
  <c r="J21" i="1"/>
  <c r="J24" i="1"/>
  <c r="J12" i="1"/>
  <c r="J23" i="1"/>
  <c r="J8" i="1"/>
  <c r="J26" i="1"/>
  <c r="J29" i="1"/>
  <c r="J11" i="1"/>
  <c r="J25" i="1"/>
  <c r="J30" i="1"/>
  <c r="J14" i="1"/>
  <c r="J31" i="1"/>
  <c r="J32" i="1"/>
  <c r="J13" i="1"/>
  <c r="J28" i="1"/>
  <c r="J19" i="1"/>
  <c r="J18" i="1"/>
  <c r="J15" i="1"/>
  <c r="J17" i="1"/>
  <c r="J16" i="1"/>
  <c r="J22" i="1"/>
  <c r="Q21" i="1" l="1" a="1"/>
  <c r="Q21" i="1" s="1"/>
  <c r="O29" i="1" a="1"/>
  <c r="O29" i="1" s="1"/>
  <c r="M14" i="1" a="1"/>
  <c r="M14" i="1" s="1"/>
  <c r="N18" i="1" a="1"/>
  <c r="N18" i="1" s="1"/>
  <c r="O22" i="1" a="1"/>
  <c r="O22" i="1" s="1"/>
  <c r="N26" i="1" a="1"/>
  <c r="N26" i="1" s="1"/>
  <c r="M30" i="1" a="1"/>
  <c r="M30" i="1" s="1"/>
  <c r="S11" i="1" a="1"/>
  <c r="S11" i="1" s="1"/>
  <c r="S15" i="1" a="1"/>
  <c r="S15" i="1" s="1"/>
  <c r="M19" i="1" a="1"/>
  <c r="M19" i="1" s="1"/>
  <c r="R23" i="1" a="1"/>
  <c r="R23" i="1" s="1"/>
  <c r="N27" i="1" a="1"/>
  <c r="N27" i="1" s="1"/>
  <c r="O31" i="1" a="1"/>
  <c r="O31" i="1" s="1"/>
  <c r="P12" i="1" a="1"/>
  <c r="P12" i="1" s="1"/>
  <c r="Q16" i="1" a="1"/>
  <c r="Q16" i="1" s="1"/>
  <c r="R20" i="1" a="1"/>
  <c r="R20" i="1" s="1"/>
  <c r="M24" i="1" a="1"/>
  <c r="M24" i="1" s="1"/>
  <c r="M28" i="1" a="1"/>
  <c r="M28" i="1" s="1"/>
  <c r="M32" i="1" a="1"/>
  <c r="M32" i="1" s="1"/>
  <c r="M25" i="1" a="1"/>
  <c r="M25" i="1" s="1"/>
  <c r="M17" i="1" a="1"/>
  <c r="M17" i="1" s="1"/>
  <c r="N28" i="1" a="1"/>
  <c r="N28" i="1" s="1"/>
  <c r="N19" i="1" a="1"/>
  <c r="N19" i="1" s="1"/>
  <c r="Q28" i="1" a="1"/>
  <c r="Q28" i="1" s="1"/>
  <c r="R21" i="1" a="1"/>
  <c r="R21" i="1" s="1"/>
  <c r="O19" i="1" a="1"/>
  <c r="O19" i="1" s="1"/>
  <c r="S13" i="1" a="1"/>
  <c r="S13" i="1" s="1"/>
  <c r="S29" i="1" a="1"/>
  <c r="S29" i="1" s="1"/>
  <c r="S25" i="1" a="1"/>
  <c r="S25" i="1" s="1"/>
  <c r="Q26" i="1" a="1"/>
  <c r="Q26" i="1" s="1"/>
  <c r="O27" i="1" a="1"/>
  <c r="O27" i="1" s="1"/>
  <c r="Q19" i="1" a="1"/>
  <c r="Q19" i="1" s="1"/>
  <c r="M13" i="1" a="1"/>
  <c r="M13" i="1" s="1"/>
  <c r="M12" i="1" a="1"/>
  <c r="M12" i="1" s="1"/>
  <c r="S12" i="1" a="1"/>
  <c r="S12" i="1" s="1"/>
  <c r="R29" i="1" a="1"/>
  <c r="R29" i="1" s="1"/>
  <c r="Q29" i="1" a="1"/>
  <c r="Q29" i="1" s="1"/>
  <c r="O21" i="1" a="1"/>
  <c r="O21" i="1" s="1"/>
  <c r="N12" i="1" a="1"/>
  <c r="N12" i="1" s="1"/>
  <c r="R13" i="1" a="1"/>
  <c r="R13" i="1" s="1"/>
  <c r="P13" i="1" a="1"/>
  <c r="P13" i="1" s="1"/>
  <c r="P17" i="1" a="1"/>
  <c r="P17" i="1" s="1"/>
  <c r="P25" i="1" a="1"/>
  <c r="P25" i="1" s="1"/>
  <c r="Q13" i="1" a="1"/>
  <c r="Q13" i="1" s="1"/>
  <c r="O13" i="1" a="1"/>
  <c r="O13" i="1" s="1"/>
  <c r="S17" i="1" a="1"/>
  <c r="S17" i="1" s="1"/>
  <c r="Q17" i="1" a="1"/>
  <c r="Q17" i="1" s="1"/>
  <c r="Q25" i="1" a="1"/>
  <c r="Q25" i="1" s="1"/>
  <c r="O12" i="1" a="1"/>
  <c r="O12" i="1" s="1"/>
  <c r="N14" i="1" a="1"/>
  <c r="N14" i="1" s="1"/>
  <c r="P19" i="1" a="1"/>
  <c r="P19" i="1" s="1"/>
  <c r="R17" i="1" a="1"/>
  <c r="R17" i="1" s="1"/>
  <c r="R25" i="1" a="1"/>
  <c r="R25" i="1" s="1"/>
  <c r="P21" i="1" a="1"/>
  <c r="P21" i="1" s="1"/>
  <c r="O17" i="1" a="1"/>
  <c r="O17" i="1" s="1"/>
  <c r="S19" i="1" a="1"/>
  <c r="S19" i="1" s="1"/>
  <c r="O25" i="1" a="1"/>
  <c r="O25" i="1" s="1"/>
  <c r="S21" i="1" a="1"/>
  <c r="S21" i="1" s="1"/>
  <c r="R12" i="1" a="1"/>
  <c r="R12" i="1" s="1"/>
  <c r="P9" i="1" a="1"/>
  <c r="P9" i="1" s="1"/>
  <c r="O10" i="1" a="1"/>
  <c r="O10" i="1" s="1"/>
  <c r="Q10" i="1" a="1"/>
  <c r="Q10" i="1" s="1"/>
  <c r="S10" i="1" a="1"/>
  <c r="S10" i="1" s="1"/>
  <c r="N10" i="1" a="1"/>
  <c r="N10" i="1" s="1"/>
  <c r="P10" i="1" a="1"/>
  <c r="P10" i="1" s="1"/>
  <c r="N13" i="1" a="1"/>
  <c r="N13" i="1" s="1"/>
  <c r="N17" i="1" a="1"/>
  <c r="N17" i="1" s="1"/>
  <c r="P30" i="1" a="1"/>
  <c r="P30" i="1" s="1"/>
  <c r="N25" i="1" a="1"/>
  <c r="N25" i="1" s="1"/>
  <c r="O28" i="1" a="1"/>
  <c r="O28" i="1" s="1"/>
  <c r="R10" i="1" a="1"/>
  <c r="R10" i="1" s="1"/>
  <c r="R19" i="1" a="1"/>
  <c r="R19" i="1" s="1"/>
  <c r="M3" i="1"/>
  <c r="N21" i="1" a="1"/>
  <c r="N21" i="1" s="1"/>
  <c r="S8" i="1" a="1"/>
  <c r="S8" i="1" s="1"/>
  <c r="R9" i="1" a="1"/>
  <c r="R9" i="1" s="1"/>
  <c r="Q9" i="1" a="1"/>
  <c r="Q9" i="1" s="1"/>
  <c r="S9" i="1" a="1"/>
  <c r="S9" i="1" s="1"/>
  <c r="M10" i="1" a="1"/>
  <c r="M10" i="1" s="1"/>
  <c r="R8" i="1" a="1"/>
  <c r="R8" i="1" s="1"/>
  <c r="N8" i="1" a="1"/>
  <c r="N8" i="1" s="1"/>
  <c r="Q8" i="1" a="1"/>
  <c r="Q8" i="1" s="1"/>
  <c r="P8" i="1" a="1"/>
  <c r="P8" i="1" s="1"/>
  <c r="O8" i="1" a="1"/>
  <c r="O8" i="1" s="1"/>
  <c r="M9" i="1" a="1"/>
  <c r="M9" i="1" s="1"/>
  <c r="O9" i="1" a="1"/>
  <c r="O9" i="1" s="1"/>
  <c r="N9" i="1" a="1"/>
  <c r="N9" i="1" s="1"/>
  <c r="Q30" i="1" l="1" a="1"/>
  <c r="Q30" i="1" s="1"/>
  <c r="P27" i="1" a="1"/>
  <c r="P27" i="1" s="1"/>
  <c r="R27" i="1" a="1"/>
  <c r="R27" i="1" s="1"/>
  <c r="Q27" i="1" a="1"/>
  <c r="Q27" i="1" s="1"/>
  <c r="S27" i="1" a="1"/>
  <c r="S27" i="1" s="1"/>
  <c r="M27" i="1" a="1"/>
  <c r="M27" i="1" s="1"/>
  <c r="O26" i="1" a="1"/>
  <c r="O26" i="1" s="1"/>
  <c r="M26" i="1" a="1"/>
  <c r="M26" i="1" s="1"/>
  <c r="R26" i="1" a="1"/>
  <c r="R26" i="1" s="1"/>
  <c r="S26" i="1" a="1"/>
  <c r="S26" i="1" s="1"/>
  <c r="P26" i="1" a="1"/>
  <c r="P26" i="1" s="1"/>
  <c r="M21" i="1" a="1"/>
  <c r="M21" i="1" s="1"/>
  <c r="S20" i="1" a="1"/>
  <c r="S20" i="1" s="1"/>
  <c r="P20" i="1" a="1"/>
  <c r="P20" i="1" s="1"/>
  <c r="M20" i="1" a="1"/>
  <c r="M20" i="1" s="1"/>
  <c r="O20" i="1" a="1"/>
  <c r="O20" i="1" s="1"/>
  <c r="N20" i="1" a="1"/>
  <c r="N20" i="1" s="1"/>
  <c r="O18" i="1" a="1"/>
  <c r="O18" i="1" s="1"/>
  <c r="M18" i="1" a="1"/>
  <c r="M18" i="1" s="1"/>
  <c r="R18" i="1" a="1"/>
  <c r="R18" i="1" s="1"/>
  <c r="P18" i="1" a="1"/>
  <c r="P18" i="1" s="1"/>
  <c r="N16" i="1" a="1"/>
  <c r="N16" i="1" s="1"/>
  <c r="S16" i="1" a="1"/>
  <c r="S16" i="1" s="1"/>
  <c r="P14" i="1" a="1"/>
  <c r="P14" i="1" s="1"/>
  <c r="O14" i="1" a="1"/>
  <c r="O14" i="1" s="1"/>
  <c r="Q12" i="1" a="1"/>
  <c r="Q12" i="1" s="1"/>
  <c r="N11" i="1" a="1"/>
  <c r="N11" i="1" s="1"/>
  <c r="M11" i="1" a="1"/>
  <c r="M11" i="1" s="1"/>
  <c r="O11" i="1" a="1"/>
  <c r="O11" i="1" s="1"/>
  <c r="R11" i="1" a="1"/>
  <c r="R11" i="1" s="1"/>
  <c r="P11" i="1" a="1"/>
  <c r="P11" i="1" s="1"/>
  <c r="Q11" i="1" a="1"/>
  <c r="Q11" i="1" s="1"/>
  <c r="P15" i="1" a="1"/>
  <c r="P15" i="1" s="1"/>
  <c r="Q14" i="1" a="1"/>
  <c r="Q14" i="1" s="1"/>
  <c r="N15" i="1" a="1"/>
  <c r="N15" i="1" s="1"/>
  <c r="R14" i="1" a="1"/>
  <c r="R14" i="1" s="1"/>
  <c r="S30" i="1" a="1"/>
  <c r="S30" i="1" s="1"/>
  <c r="N31" i="1" a="1"/>
  <c r="N31" i="1" s="1"/>
  <c r="P22" i="1" a="1"/>
  <c r="P22" i="1" s="1"/>
  <c r="Q24" i="1" a="1"/>
  <c r="Q24" i="1" s="1"/>
  <c r="Q15" i="1" a="1"/>
  <c r="Q15" i="1" s="1"/>
  <c r="S14" i="1" a="1"/>
  <c r="S14" i="1" s="1"/>
  <c r="O30" i="1" a="1"/>
  <c r="O30" i="1" s="1"/>
  <c r="S32" i="1" a="1"/>
  <c r="S32" i="1" s="1"/>
  <c r="O15" i="1" a="1"/>
  <c r="O15" i="1" s="1"/>
  <c r="P24" i="1" a="1"/>
  <c r="P24" i="1" s="1"/>
  <c r="P29" i="1" a="1"/>
  <c r="P29" i="1" s="1"/>
  <c r="M29" i="1" a="1"/>
  <c r="M29" i="1" s="1"/>
  <c r="S22" i="1" a="1"/>
  <c r="S22" i="1" s="1"/>
  <c r="N32" i="1" a="1"/>
  <c r="N32" i="1" s="1"/>
  <c r="M31" i="1" a="1"/>
  <c r="M31" i="1" s="1"/>
  <c r="R31" i="1" a="1"/>
  <c r="R31" i="1" s="1"/>
  <c r="N24" i="1" a="1"/>
  <c r="N24" i="1" s="1"/>
  <c r="P31" i="1" a="1"/>
  <c r="P31" i="1" s="1"/>
  <c r="R22" i="1" a="1"/>
  <c r="R22" i="1" s="1"/>
  <c r="M22" i="1" a="1"/>
  <c r="M22" i="1" s="1"/>
  <c r="M15" i="1" a="1"/>
  <c r="M15" i="1" s="1"/>
  <c r="R15" i="1" a="1"/>
  <c r="R15" i="1" s="1"/>
  <c r="Q22" i="1" a="1"/>
  <c r="Q22" i="1" s="1"/>
  <c r="R24" i="1" a="1"/>
  <c r="R24" i="1" s="1"/>
  <c r="Q31" i="1" a="1"/>
  <c r="Q31" i="1" s="1"/>
  <c r="S31" i="1" a="1"/>
  <c r="S31" i="1" s="1"/>
  <c r="N29" i="1" a="1"/>
  <c r="N29" i="1" s="1"/>
  <c r="O24" i="1" a="1"/>
  <c r="O24" i="1" s="1"/>
  <c r="N22" i="1" a="1"/>
  <c r="N22" i="1" s="1"/>
  <c r="P16" i="1" a="1"/>
  <c r="P16" i="1" s="1"/>
  <c r="R30" i="1" a="1"/>
  <c r="R30" i="1" s="1"/>
  <c r="N30" i="1" a="1"/>
  <c r="N30" i="1" s="1"/>
  <c r="S24" i="1" a="1"/>
  <c r="S24" i="1" s="1"/>
  <c r="Q20" i="1" a="1"/>
  <c r="Q20" i="1" s="1"/>
  <c r="Q23" i="1" a="1"/>
  <c r="Q23" i="1" s="1"/>
  <c r="R16" i="1" a="1"/>
  <c r="R16" i="1" s="1"/>
  <c r="S23" i="1" a="1"/>
  <c r="S23" i="1" s="1"/>
  <c r="S18" i="1" a="1"/>
  <c r="S18" i="1" s="1"/>
  <c r="R32" i="1" a="1"/>
  <c r="R32" i="1" s="1"/>
  <c r="Q32" i="1" a="1"/>
  <c r="Q32" i="1" s="1"/>
  <c r="M23" i="1" a="1"/>
  <c r="M23" i="1" s="1"/>
  <c r="O32" i="1" a="1"/>
  <c r="O32" i="1" s="1"/>
  <c r="O16" i="1" a="1"/>
  <c r="O16" i="1" s="1"/>
  <c r="N23" i="1" a="1"/>
  <c r="N23" i="1" s="1"/>
  <c r="O23" i="1" a="1"/>
  <c r="O23" i="1" s="1"/>
  <c r="Q18" i="1" a="1"/>
  <c r="Q18" i="1" s="1"/>
  <c r="P23" i="1" a="1"/>
  <c r="P23" i="1" s="1"/>
  <c r="R28" i="1" a="1"/>
  <c r="R28" i="1" s="1"/>
  <c r="S28" i="1" a="1"/>
  <c r="S28" i="1" s="1"/>
  <c r="P28" i="1" a="1"/>
  <c r="P28" i="1" s="1"/>
  <c r="M16" i="1" a="1"/>
  <c r="M16" i="1" s="1"/>
  <c r="P32" i="1" a="1"/>
  <c r="P32"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<sst xmlns="http://schemas.openxmlformats.org/spreadsheetml/2006/main" count="542" uniqueCount="315">
  <si>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</si>
  <si>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</si>
  <si>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</si>
  <si>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</si>
  <si>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</si>
  <si>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</si>
  <si>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</si>
  <si>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</si>
  <si>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</si>
  <si>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</si>
  <si>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</si>
  <si>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</si>
  <si>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</si>
  <si>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</si>
  <si>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</si>
  <si>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</si>
  <si>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</si>
  <si>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</si>
  <si>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</si>
  <si>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</si>
  <si>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</si>
  <si>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</si>
  <si>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</si>
  <si>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</si>
  <si>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</si>
  <si>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</si>
  <si>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</si>
  <si>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</si>
  <si>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</si>
  <si>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</si>
  <si>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</si>
  <si>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</si>
  <si>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Given the following information for an insurance company:</t>
  </si>
  <si>
    <t>Accident Year</t>
  </si>
  <si>
    <t>Earned Premium ($000)</t>
  </si>
  <si>
    <t>Ultimate Losses ($000)</t>
  </si>
  <si>
    <t>•     A benefit level change increased losses by 10% for policies written after April 1, 2013.</t>
  </si>
  <si>
    <t>•     A second benefit level change decreased losses by 5% for accidents occurring after January 1, 2014.</t>
  </si>
  <si>
    <t>•    A rate change of +5% was effective October 1, 2013</t>
  </si>
  <si>
    <t>•     Annual loss cost trend is +2%</t>
  </si>
  <si>
    <t>•     All policies have a term of one year.</t>
  </si>
  <si>
    <t>•     The company writes policies uniformly throughout the year and files rates only one time per year.</t>
  </si>
  <si>
    <t>•     Planned rate revision to be effective January 1, 2017.</t>
  </si>
  <si>
    <t>Calculate the on-level loss ratio for accident year 2013 for the planned rate revision.</t>
  </si>
  <si>
    <t>An insurance company writes both 6-month and 12-month automobile polciies. Given the following information:</t>
  </si>
  <si>
    <t>Policy</t>
  </si>
  <si>
    <t>Original Effective Date</t>
  </si>
  <si>
    <t>Original Expiration Date</t>
  </si>
  <si>
    <t>Transaction Effective Date</t>
  </si>
  <si>
    <t>Territory</t>
  </si>
  <si>
    <t>Full-Term Written Premium</t>
  </si>
  <si>
    <t>Notes</t>
  </si>
  <si>
    <t>A</t>
  </si>
  <si>
    <t>Start of New Policy</t>
  </si>
  <si>
    <t>N/A</t>
  </si>
  <si>
    <t>Policy Canceled</t>
  </si>
  <si>
    <t>B</t>
  </si>
  <si>
    <t>Relocated to Territory 2</t>
  </si>
  <si>
    <t>C</t>
  </si>
  <si>
    <t xml:space="preserve">•     Full-term written premium represents the policy premium if policy characteristics shown were in place from original effective date to original expiration date.
</t>
  </si>
  <si>
    <t>Calculate the 2015 calendar year written premium as of December 31, 2015</t>
  </si>
  <si>
    <t>Calculate the 2015 calendar year earned premium as of December 31, 2015</t>
  </si>
  <si>
    <t>Calculate the in-force premium as of October 1, 2015</t>
  </si>
  <si>
    <t>Calculate the 2015 calendar year earned exposures separately for Territory 1 and Territory 2 as of December 31, 2015.</t>
  </si>
  <si>
    <t>A personal automobile insurance company is considering changing its exposure base from car-years to hours driven.</t>
  </si>
  <si>
    <t>Evaluate hours driven using three criteria of a good exposure base.</t>
  </si>
  <si>
    <t>The company is also considering keeping its current exposure base as car-years but including hours driven in its risk  classification system. Briefly discuss the appropriateness of adding this risk characteristic to the company's risk  classificiation system using three considerations from the Actuarial Standard of Practice No. 12: Risk Classification (for All Practice Areas)</t>
  </si>
  <si>
    <t>Given the following information:</t>
  </si>
  <si>
    <t>Claim</t>
  </si>
  <si>
    <t>Policy Effective Date</t>
  </si>
  <si>
    <t>Accident Date</t>
  </si>
  <si>
    <t>Report Date</t>
  </si>
  <si>
    <t>•     Calendar year 2014 earned premium = $50,000</t>
  </si>
  <si>
    <t>•     Calendar year 2015 earned premium = $60,000</t>
  </si>
  <si>
    <t>Calculate the 2014 accident year case incurred loss ratio, evaluated at December 31, 2015.</t>
  </si>
  <si>
    <t>Provide one advantage and one disadvantage of using policy year data in ratemaking analyses.</t>
  </si>
  <si>
    <t>Transaction Date</t>
  </si>
  <si>
    <t>Claim Status</t>
  </si>
  <si>
    <t>Loss Payment</t>
  </si>
  <si>
    <t>Case Reserve Change</t>
  </si>
  <si>
    <t>Open</t>
  </si>
  <si>
    <t>Closed</t>
  </si>
  <si>
    <t>An insured had a mature claims-made policy with Insurer A in 2011 and 2012 before switching to an occurrence policy with Insurer B in 2013 and 2014. Below are the losses incurred over a 5-year period:</t>
  </si>
  <si>
    <t>Claim Amount</t>
  </si>
  <si>
    <t>• Policies are effective on January 1 of each year.</t>
  </si>
  <si>
    <t>• All policies are annual.</t>
  </si>
  <si>
    <t>Determine the loss amount each insurer pays.</t>
  </si>
  <si>
    <t>Given the following for an individual state:</t>
  </si>
  <si>
    <t>• Partial credibility is determined using the square root rule.</t>
  </si>
  <si>
    <t>Calculate the credibility-weighted indicated rate change for this state.</t>
  </si>
  <si>
    <t>Briefly describe a situation where the given profit and contingency provision may be appropriate.</t>
  </si>
  <si>
    <t>Discuss two situations where the pure premium method is preferable to the loss ratio method for calculating an
indicated rate change.</t>
  </si>
  <si>
    <t>Selected Loss &amp; ALAE Ratio</t>
  </si>
  <si>
    <t>Expense &amp; ULAE Ratio</t>
  </si>
  <si>
    <t>Profit &amp; Contingency Provision</t>
  </si>
  <si>
    <t>Number of Reported Claims</t>
  </si>
  <si>
    <t>Claims Required for Full Credibility Standard</t>
  </si>
  <si>
    <t>Countrywide Indicated Rate Change</t>
  </si>
  <si>
    <t>• Projected ultimate pure premium, including LAE = $600.</t>
  </si>
  <si>
    <t>• Underwriting profit provision= 12%.</t>
  </si>
  <si>
    <t>• Projected average premium per exposure= $1,000.</t>
  </si>
  <si>
    <t>Calculate the indicated average rate using the premium-based projection method for determining expense
provisions. Justify all selections.</t>
  </si>
  <si>
    <t>Management would like to achieve its targeted underwriting profit without changing rates. Discuss whether this is
a reasonable expectation based on the information above.</t>
  </si>
  <si>
    <t>Expense Ratios</t>
  </si>
  <si>
    <t>General Expenses</t>
  </si>
  <si>
    <t>Other Acquisition</t>
  </si>
  <si>
    <t>Taxes, Licenses &amp; Fees</t>
  </si>
  <si>
    <t>Commission &amp; Brokerage</t>
  </si>
  <si>
    <t>% Fixed</t>
  </si>
  <si>
    <t>Calendar Year</t>
  </si>
  <si>
    <t>1.5%%</t>
  </si>
  <si>
    <t>Given the following information for a book of business as of December 31, 2015:</t>
  </si>
  <si>
    <t>Rate Change History</t>
  </si>
  <si>
    <t>Effective Date</t>
  </si>
  <si>
    <t>Change</t>
  </si>
  <si>
    <t>+4.5%</t>
  </si>
  <si>
    <t>+2.5%</t>
  </si>
  <si>
    <t>Earned Premium</t>
  </si>
  <si>
    <t>Earned Exposures</t>
  </si>
  <si>
    <t>Cumulative Reported Loss &amp; ALAE ($)</t>
  </si>
  <si>
    <t>As of (Months)</t>
  </si>
  <si>
    <t>Cumulative Reported Loss &amp; ALAE excluding Catastrophes ($)</t>
  </si>
  <si>
    <t>Calculate the indicated rate change for policies effective January 1, 2017 using the latest three accident years of
experience and assuming full credibility.</t>
  </si>
  <si>
    <t>• All policies are semi-annual.</t>
  </si>
  <si>
    <t>• Exposures are written evenly throughout each calendar year.</t>
  </si>
  <si>
    <t>• Annual severity trend = 5%.</t>
  </si>
  <si>
    <t>• Annual frequency trend= -1%.</t>
  </si>
  <si>
    <t>• Annual premium trend = 2%.</t>
  </si>
  <si>
    <t>• Fixed expense ratio = 5%.</t>
  </si>
  <si>
    <t>• Variable expense ratio = 22%.</t>
  </si>
  <si>
    <t>• Profit and contingencies provision = 6%.</t>
  </si>
  <si>
    <t>• ULAE provision = 7% of loss and ALAE.</t>
  </si>
  <si>
    <t>• Projected catastrophe load including ALAE = $235 per exposure.</t>
  </si>
  <si>
    <t>• There is no loss development beyond 36 months.</t>
  </si>
  <si>
    <t>• Rates are to be in effect for one year.</t>
  </si>
  <si>
    <t>The following are considerations for pricing a large deductible policy:</t>
  </si>
  <si>
    <t>Calculate the large deductible premium.</t>
  </si>
  <si>
    <t>• Deductible = $750,000 per occurrence.</t>
  </si>
  <si>
    <t>• Expected total ground-up losses= $1,500,000.</t>
  </si>
  <si>
    <t>• ALAE = 12% of total ground-up losses.</t>
  </si>
  <si>
    <t>• Fixed expenses = $75,000.</t>
  </si>
  <si>
    <t>• Variable expenses = 15% of premium.</t>
  </si>
  <si>
    <t>• Underwriting profit provision = 3%.</t>
  </si>
  <si>
    <t>• Risk margin = 1 0% of excess losses.</t>
  </si>
  <si>
    <t>• Cost of processing losses below the deductible= 5% of losses below the deductible.</t>
  </si>
  <si>
    <t>• Credit risk= 1.5% of expected deductible payments.</t>
  </si>
  <si>
    <t>• Deductible applies to losses only and does not reduce ALAE.</t>
  </si>
  <si>
    <t>• Loss elimination ratios (LER) and excess ratios are:</t>
  </si>
  <si>
    <t>Loss Limit ($000)</t>
  </si>
  <si>
    <t>LER</t>
  </si>
  <si>
    <t>Excess Ratio</t>
  </si>
  <si>
    <t>Given the following:</t>
  </si>
  <si>
    <t>Class</t>
  </si>
  <si>
    <t>Premium @ Current Rate Level</t>
  </si>
  <si>
    <t>Reported Loss &amp; ALAE</t>
  </si>
  <si>
    <t>Number of Claims</t>
  </si>
  <si>
    <t>Current Relativity</t>
  </si>
  <si>
    <t>• Full credibility standard is 800 claims.</t>
  </si>
  <si>
    <t>• Partial credibility is determined based on the square root rule.</t>
  </si>
  <si>
    <t>Calculate the indicated rate change for each class to achieve a revenue-neutral overall change.</t>
  </si>
  <si>
    <t>Briefly discuss two benefits of multivariate classification ratemaking.</t>
  </si>
  <si>
    <t>Given the following loss distribution for accident year 2015 by policy limit:</t>
  </si>
  <si>
    <t>Calculate the increased limits factor for $250,000 assuming a basic limit of $100,000.</t>
  </si>
  <si>
    <t>Assume a ground-up annual severity trend of 10% applies to the data above. Briefly discuss how the increased
limits factor estimate would change for future accident years without performing any additional calculations.</t>
  </si>
  <si>
    <t>Calculate the complement of credibility for the excess layer between $250,000 and $500,000 using the industry
increased limits factors below.</t>
  </si>
  <si>
    <t>Limit of Liability</t>
  </si>
  <si>
    <t>Increased Limits Factor</t>
  </si>
  <si>
    <t>$100,000 Limit</t>
  </si>
  <si>
    <t>$250,000 Limit</t>
  </si>
  <si>
    <t>$500,000 Limit</t>
  </si>
  <si>
    <t>Claims</t>
  </si>
  <si>
    <t>Losses ($000)</t>
  </si>
  <si>
    <t>Total</t>
  </si>
  <si>
    <t>X &lt;= $100,000</t>
  </si>
  <si>
    <t>$100,000 &lt; X &lt;= $250,000</t>
  </si>
  <si>
    <t>$250,000 &lt; X &lt;= $500,000</t>
  </si>
  <si>
    <t>An insurer is proposing the following changes in order to address inadequate rates:</t>
  </si>
  <si>
    <t>Rating Factor</t>
  </si>
  <si>
    <t>Current</t>
  </si>
  <si>
    <t>Proposed</t>
  </si>
  <si>
    <t>Exposures</t>
  </si>
  <si>
    <t>Building Type</t>
  </si>
  <si>
    <t>Commercial</t>
  </si>
  <si>
    <t>Large Industrial</t>
  </si>
  <si>
    <t>Small Industrial</t>
  </si>
  <si>
    <t>Discount</t>
  </si>
  <si>
    <t>Years Since Claim</t>
  </si>
  <si>
    <t>2+</t>
  </si>
  <si>
    <t>• Additive expense factor (after applying rating factors and discounts)= $20.</t>
  </si>
  <si>
    <t>• Base premium= $100.</t>
  </si>
  <si>
    <t>Estimate the change to average premiums.</t>
  </si>
  <si>
    <t>Briefly explain a shortcoming with the calculation performed in part a. above.</t>
  </si>
  <si>
    <t>Briefly describe two non-pricing solutions that can address inadequate rates.</t>
  </si>
  <si>
    <t>An insurance company sells workers compensation insurance, which includes both indemnity and medical loss types.
In preparation for its next rate filing, effective January 1, 2017, the company uses the following information about its
book of business for accident year 2015, evaluated as of December 31, 2015:</t>
  </si>
  <si>
    <t>Indemnity Loss &amp; ALAE</t>
  </si>
  <si>
    <t>Medical Loss &amp; ALAE</t>
  </si>
  <si>
    <t>Workers Compensation Total Current Relativity</t>
  </si>
  <si>
    <t>• Indemnity development factor to ultimate = 2.50.</t>
  </si>
  <si>
    <t>• Medical development factor to ultimate= 1.50.</t>
  </si>
  <si>
    <t>• Indemnity annual loss and ALAE trend = 3%.</t>
  </si>
  <si>
    <t>• Medical annual loss and ALAE trend = 6%.</t>
  </si>
  <si>
    <t>• Accidents are evenly distributed throughout the experience period.</t>
  </si>
  <si>
    <t>• Rates are in effect for one year.</t>
  </si>
  <si>
    <t>• The base territory remains the same.</t>
  </si>
  <si>
    <t>Calculate the indicated territorial relativities to the base territory.</t>
  </si>
  <si>
    <t>Determine the percent change by territory, assuming the indicated relativities are to be adopted and no overall
premium change is desired.</t>
  </si>
  <si>
    <t>Given the following data evaluated as of December 31, 2015:</t>
  </si>
  <si>
    <t>Calculate the company's accident year 2015 ultimate claims using the paid claim development technique and the
company's historical paid claim activity.</t>
  </si>
  <si>
    <t>Calculate the company's accident year 2015 ultimate claims using the paid claim development technique and the
industry claim development factors.</t>
  </si>
  <si>
    <t>Recommend and briefly justify an estimate of the company's accident year 2015 ultimate claims.</t>
  </si>
  <si>
    <t>Cumulative Paid Claims ($000) as of (months)</t>
  </si>
  <si>
    <t>Company Data</t>
  </si>
  <si>
    <t>12-24</t>
  </si>
  <si>
    <t>24-36</t>
  </si>
  <si>
    <t>36-48</t>
  </si>
  <si>
    <t>Paid Claims Age-to-Age Factors</t>
  </si>
  <si>
    <t>Industry Data</t>
  </si>
  <si>
    <t>• There is no development after 48 months.</t>
  </si>
  <si>
    <t>• The insurer began operating January 1, 2013.</t>
  </si>
  <si>
    <t>Calculate personal auto reported claims for each of the calendar years 2013, 2014, and 2015.</t>
  </si>
  <si>
    <t>Briefly discuss the appropriateness of using calendar year aggregation in estimating unpaid claims.</t>
  </si>
  <si>
    <t>Briefly discuss the appropriateness of using accident year aggregation in estimating unpaid claims.</t>
  </si>
  <si>
    <t>Evaluate the appropriateness of combining the two lines of business above when estimating unpaid claims for this
insurer.</t>
  </si>
  <si>
    <t>Given the following as of December 31, 2015:</t>
  </si>
  <si>
    <t>Cumulative Paid Claims</t>
  </si>
  <si>
    <t>Paid Development Technique Ultimate Claims</t>
  </si>
  <si>
    <t>Not Provided</t>
  </si>
  <si>
    <t>Paid Development Technique Age-to-Ultimate Factor</t>
  </si>
  <si>
    <t>• Accident year 2015 reported claims = $350.</t>
  </si>
  <si>
    <t>• Calendar year 2015 earned premium= $700.</t>
  </si>
  <si>
    <t>Calculate the following for accident year 2015:
i. Case outstanding
ii. IBNR using the expected claims technique
iii. Total unpaid claim estimate using the expected claims technique</t>
  </si>
  <si>
    <t>Calculate the accident year 2015 ultimate claims using the paid Bornhuetter-Ferguson technique and the corrected age-to-age claims development factor in part b. above.</t>
  </si>
  <si>
    <t>Upon review, the 36-48 age-to-age claims development factor was corrected to be 1.4. Calculate the revised accident year 2015 ultimate claims using the correct factor and the paid development technique.</t>
  </si>
  <si>
    <t>Reported Claims ($000)</t>
  </si>
  <si>
    <t>Paid Claims ($000)</t>
  </si>
  <si>
    <t>Reported Claim Count Development Factor to Ultimate</t>
  </si>
  <si>
    <t>Age (months)</t>
  </si>
  <si>
    <t>Case Oustanding to Previous Case Outstanding</t>
  </si>
  <si>
    <t>Incremental Paid Claims to Previous Case Outstanding</t>
  </si>
  <si>
    <t>Estimate the accident year 2015 unpaid claims using the case outstanding development technique.</t>
  </si>
  <si>
    <t>Assess whether the case outstanding development technique is appropriate for accident year 2015.</t>
  </si>
  <si>
    <t>An actuary is considering whether to use the Cape Cod technique or the Bornhuetter-Ferguson technique.</t>
  </si>
  <si>
    <t>Briefly describe one similarity and one difference between the Cape Cod and Bornhuetter-Ferguson techniques.</t>
  </si>
  <si>
    <t>Identify two adjustments to reported claims that may be needed before applying either technique.</t>
  </si>
  <si>
    <t>Identify two adjustments to earned premium that may be needed before applying either technique.</t>
  </si>
  <si>
    <t>A court decision in 2014 resulted in larger payments to be paid to claimants. Justify which technique would be
more appropriate for estimating the accident year 2015 IBNR.</t>
  </si>
  <si>
    <t>Discuss whether a frequency-severity technique is appropriate to estimate ultimate claims for the following:</t>
  </si>
  <si>
    <t>A very long-tailed line of business.</t>
  </si>
  <si>
    <t>A line of business with a significant proportion of reopened claims.</t>
  </si>
  <si>
    <t>A line of business with a recent increase in high severity claims during the experience period.</t>
  </si>
  <si>
    <t>A line of business that has experienced changes in case reserving philosophy during the experience period.</t>
  </si>
  <si>
    <t>Cumulative Closed Claim Counts as of (months)</t>
  </si>
  <si>
    <t>Estimated Ultimate Claim Count</t>
  </si>
  <si>
    <t>Selected Disposal Rate</t>
  </si>
  <si>
    <t>Months</t>
  </si>
  <si>
    <t>Cumulative Paid Claims ($) as of (months)</t>
  </si>
  <si>
    <t>(1,069 ; 0.00060)</t>
  </si>
  <si>
    <t>• The adjusted paid claims for calendar year 2015 are the same as the unadjusted paid claims.</t>
  </si>
  <si>
    <t>• An all-year volume weighted average is used to calculate claim development factors.</t>
  </si>
  <si>
    <t>Calculate ultimate claims for accident year 2015 using the Berquist-Sherman paid claim development adjustment.</t>
  </si>
  <si>
    <t>Parameter ("a";"b") for Two-Point Exponential Fit as of (months)</t>
  </si>
  <si>
    <t>(2,080 ; 0.00043)</t>
  </si>
  <si>
    <t>(1,187 ; 0.00056)</t>
  </si>
  <si>
    <t>(16 ; 0.00159)</t>
  </si>
  <si>
    <t>(19 ; 0.00149)</t>
  </si>
  <si>
    <t>(22 ; 0.00151)</t>
  </si>
  <si>
    <t>Cumulative Reported Claims ($) as of (months)</t>
  </si>
  <si>
    <t>Open Claim Counts as of (months)</t>
  </si>
  <si>
    <t>Create two diagnostic triangles and discuss whether there have been any changes in case reserve adequacy.</t>
  </si>
  <si>
    <t>Recommend and briefly justify an appropriate technique to determine ultimate claims based on the conclusion in
part a. above.</t>
  </si>
  <si>
    <t>Cumulative Paid ALAE ($) as of (months)</t>
  </si>
  <si>
    <t>Estimate the total unpaid ALAE as of December 31, 2015 for all accident years.</t>
  </si>
  <si>
    <t>Estimate the total unpaid ULAE as of December 31, 2015 using the classical technique.</t>
  </si>
  <si>
    <t>Assume that prior to the change in 2015, half of ULAE was sustained when claims were reported. Fully assess the reasonableness of the estimate provided in part b. above.</t>
  </si>
  <si>
    <t>Paid Claims Development Factors</t>
  </si>
  <si>
    <t>48-60</t>
  </si>
  <si>
    <t>Paid ALAE  Development Factors</t>
  </si>
  <si>
    <t>Earned Premium ($)</t>
  </si>
  <si>
    <t>Paid Claims ($)</t>
  </si>
  <si>
    <t>Paid ALAE ($)</t>
  </si>
  <si>
    <t>Paid ULAE ($)</t>
  </si>
  <si>
    <t>• Claims and ALAE trend = 0%.</t>
  </si>
  <si>
    <t>• Total case outstanding as of December 31, 2015 = $21,000.</t>
  </si>
  <si>
    <t>• Total IBNR as of December 31, 2015 = $5,000.</t>
  </si>
  <si>
    <t>• Legal department salaries are not allocated to specific claims and thus are recorded as ULAE.</t>
  </si>
  <si>
    <t>• The legal fees from outside attorneys are billed to specific claims and recorded as ALAE.</t>
  </si>
  <si>
    <t>The following information is available as of June 30, 2015 for an insurance company:</t>
  </si>
  <si>
    <t>Cumulative Paid ALAE($000) as of (months)</t>
  </si>
  <si>
    <t>• There is no development beyond 42 months.</t>
  </si>
  <si>
    <t>Estimate the total ultimate unpaid ALAE for all accident years using a paid ALAE-to-paid claims only development
technique.</t>
  </si>
  <si>
    <t>This insurance company expects a significant change in their mix of business that will impact accident years 2015
and later. Briefly describe one advantage and one disadvantage of using the paid ALAE-to-paid claim only
technique during this change in mix of business.</t>
  </si>
  <si>
    <t>Selected Ultimate Claims ($)</t>
  </si>
  <si>
    <t>Compare actual reported claim emergence to expected reported claim emergence in calendar year 2015 for
accident years 2011 through 2014.</t>
  </si>
  <si>
    <t>Given the following estimates of ultimate claims ($000):</t>
  </si>
  <si>
    <t>Identify one potential scenario that explains the differences between estimates resulting from the techniques
above for accident year 2014. Select and briefly justify an ultimate claims estimate for accident year 2014 given
this scenario.</t>
  </si>
  <si>
    <t>Identify one potential scenario that explains the differences between estimates resulting from the techniques
above for accident year 2015. Select and briefly justify an ultimate claims estimate for accident year 2015 given
this scenario.</t>
  </si>
  <si>
    <t>Paid</t>
  </si>
  <si>
    <t>Reported</t>
  </si>
  <si>
    <t>Bornhuetter-Ferguson Techniques</t>
  </si>
  <si>
    <t>Development Techniques</t>
  </si>
  <si>
    <t>Exam 5 - Spring 2016</t>
  </si>
  <si>
    <t>Calculate the 2015 calendar year case incurred losses.</t>
  </si>
  <si>
    <t>Calculate the 2014 policy year case incurred losses, evaluated at December 31, 2014.</t>
  </si>
  <si>
    <t>Briefly discuss two reasons why occurrence policy ultimate loss estimates are more volatile than claims-made policy ultimate loss estimates.</t>
  </si>
  <si>
    <t>Discuss whether an occurrence policy or a claims-made policy is likely to earn more investment income, assuming a stable interest rate environment.</t>
  </si>
  <si>
    <t>Personal Auto: Cumulative Reported Claims ($000) as of (months)</t>
  </si>
  <si>
    <t>Commercial Auto: Cumulative Reported Claims ($000) as of (months)</t>
  </si>
  <si>
    <t>• Expected claim ratio = 65.0%.</t>
  </si>
  <si>
    <t>• The relationship between the cumulative number of closed claims ("X") and cumulative paid claims ("Y") is: Y = ae^(bX)</t>
  </si>
  <si>
    <t>• In 2015, the insurer began to use its own legal department on more claims in an effort to reduce legal expenses.</t>
  </si>
  <si>
    <t>• Prior to 2015, the insurer operated in a steady state environment. Data prior to accident year 2011 exists but is not shown above.</t>
  </si>
  <si>
    <t>• The change in attorney expenses resulted in a 50% decline in ALAE and a 30% increase in ULAE; the new expense ratios are expected to persist through future calendar years.</t>
  </si>
  <si>
    <t>When considering actual emergence compared to expected emergence, the actuary can react in one of three ways:
i. Reduce the recommended unpaid claims
ii. Leave the recommended unpaid claims at the same expected level
iii. Increase the recommended unpaid claims
Identify and briefly justify a reserving technique that would generate each of the three potential reactions using the results of part a. above.</t>
  </si>
  <si>
    <t>Reported Claims ($) as of December 31, 2015</t>
  </si>
  <si>
    <r>
      <t xml:space="preserve">Case </t>
    </r>
    <r>
      <rPr>
        <u/>
        <sz val="11"/>
        <rFont val="Calibri (Body)"/>
      </rPr>
      <t>Outstanding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</si>
</sst>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Red]\(&quot;$&quot;#,##0\)"/>
    <numFmt numFmtId="165" formatCode="_(&quot;$&quot;* #,##0.00_);_(&quot;$&quot;* \(#,##0.00\);_(&quot;$&quot;* &quot;-&quot;??_);_(@_)"/>
    <numFmt numFmtId="166" formatCode="_(* #,##0.00_);_(* \(#,##0.00\);_(* &quot;-&quot;??_);_(@_)"/>
    <numFmt numFmtId="167" formatCode="0.0%"/>
    <numFmt numFmtId="168" formatCode="[$-409]mmmm\ d\,\ yyyy;@"/>
    <numFmt numFmtId="169" formatCode="###0;###0"/>
    <numFmt numFmtId="170" formatCode="0.0"/>
    <numFmt numFmtId="171" formatCode="_(* #,##0_);_(* \(#,##0\);_(* &quot;-&quot;??_);_(@_)"/>
    <numFmt numFmtId="172" formatCode="0.000"/>
    <numFmt numFmtId="173" formatCode="&quot;$&quot;#,##0"/>
  </numFmts>
  <fonts count="18">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sz val="10"/>
      <color rgb="FF161616"/>
      <name val="Arial"/>
      <family val="2"/>
    </font>
    <font>
      <sz val="10"/>
      <name val="Arial"/>
      <family val="2"/>
    </font>
    <font>
      <b/>
      <sz val="11"/>
      <name val="Calibri"/>
      <family val="2"/>
      <scheme val="minor"/>
    </font>
    <font>
      <u/>
      <sz val="11"/>
      <name val="Calibri"/>
      <family val="2"/>
      <scheme val="minor"/>
    </font>
    <font>
      <u/>
      <sz val="11"/>
      <name val="Calibri (Body)"/>
    </font>
  </fonts>
  <fills count="4">
    <fill>
      <patternFill patternType="none"/>
    </fill>
    <fill>
      <patternFill patternType="gray125"/>
    </fill>
    <fill>
      <patternFill patternType="solid">
        <fgColor theme="2"/>
        <bgColor indexed="64"/>
      </patternFill>
    </fill>
    <fill>
      <patternFill patternType="solid">
        <fgColor theme="7" tint="0.5999938962981048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xf numFmtId="165" fontId="1" fillId="0" borderId="0" applyFont="0" applyFill="0" applyBorder="0" applyAlignment="0" applyProtection="0"/>
    <xf numFmtId="166" fontId="1" fillId="0" borderId="0" applyFont="0" applyFill="0" applyBorder="0" applyAlignment="0" applyProtection="0"/>
  </cellStyleXfs>
  <cellXfs count="155">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1" xfId="0" applyFont="1" applyFill="1" applyBorder="1" applyAlignment="1" applyProtection="1">
      <alignment horizontal="center"/>
      <protection locked="0"/>
    </xf>
    <xf numFmtId="167" fontId="2" fillId="0" borderId="0" xfId="1" applyNumberFormat="1" applyFont="1" applyAlignment="1">
      <alignment horizontal="center"/>
    </xf>
    <xf numFmtId="0" fontId="2" fillId="2" borderId="2" xfId="0" applyFont="1" applyFill="1" applyBorder="1" applyAlignment="1">
      <alignment horizontal="center"/>
    </xf>
    <xf numFmtId="0" fontId="4" fillId="2" borderId="5" xfId="0" applyFont="1" applyFill="1" applyBorder="1" applyAlignment="1">
      <alignment horizontal="center"/>
    </xf>
    <xf numFmtId="0" fontId="5" fillId="2" borderId="5" xfId="0" applyFont="1" applyFill="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0"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0" xfId="2" quotePrefix="1" applyBorder="1" applyAlignment="1">
      <alignment horizontal="center"/>
    </xf>
    <xf numFmtId="0" fontId="0" fillId="0" borderId="12" xfId="0" applyBorder="1" applyAlignment="1">
      <alignment horizontal="left"/>
    </xf>
    <xf numFmtId="0" fontId="0" fillId="0" borderId="13" xfId="0" applyBorder="1" applyAlignment="1">
      <alignment horizontal="left"/>
    </xf>
    <xf numFmtId="2" fontId="0" fillId="0" borderId="11" xfId="0" applyNumberFormat="1" applyBorder="1" applyAlignment="1">
      <alignment horizontal="center"/>
    </xf>
    <xf numFmtId="2" fontId="2" fillId="0" borderId="1" xfId="0" applyNumberFormat="1" applyFont="1" applyBorder="1" applyAlignment="1">
      <alignment horizontal="center"/>
    </xf>
    <xf numFmtId="0" fontId="0" fillId="2" borderId="3" xfId="0" applyFill="1" applyBorder="1"/>
    <xf numFmtId="0" fontId="0" fillId="0" borderId="0" xfId="0" applyProtection="1">
      <protection locked="0"/>
    </xf>
    <xf numFmtId="0" fontId="0" fillId="2" borderId="5" xfId="0" applyFill="1" applyBorder="1"/>
    <xf numFmtId="0" fontId="0" fillId="2" borderId="5" xfId="0" applyFill="1" applyBorder="1" applyAlignment="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0" fillId="2" borderId="5" xfId="0" applyFill="1" applyBorder="1" applyProtection="1">
      <protection locked="0"/>
    </xf>
    <xf numFmtId="0" fontId="0" fillId="2" borderId="7" xfId="0" applyFill="1" applyBorder="1" applyProtection="1">
      <protection locked="0"/>
    </xf>
    <xf numFmtId="0" fontId="11" fillId="0" borderId="0" xfId="0" applyFont="1" applyProtection="1">
      <protection locked="0"/>
    </xf>
    <xf numFmtId="0" fontId="0" fillId="0" borderId="0" xfId="0" quotePrefix="1"/>
    <xf numFmtId="0" fontId="11" fillId="2" borderId="0" xfId="0" applyFont="1" applyFill="1" applyAlignment="1">
      <alignment horizontal="left"/>
    </xf>
    <xf numFmtId="0" fontId="0" fillId="2" borderId="0" xfId="0" applyFill="1" applyAlignment="1">
      <alignment horizontal="left"/>
    </xf>
    <xf numFmtId="0" fontId="0" fillId="2" borderId="6" xfId="0" applyFill="1" applyBorder="1" applyAlignment="1">
      <alignment horizontal="left"/>
    </xf>
    <xf numFmtId="0" fontId="11" fillId="2" borderId="6" xfId="0" applyFont="1" applyFill="1" applyBorder="1" applyAlignment="1">
      <alignment horizontal="left"/>
    </xf>
    <xf numFmtId="0" fontId="11" fillId="2" borderId="0" xfId="0" applyFont="1" applyFill="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0" fontId="0" fillId="2" borderId="0" xfId="0" applyFill="1"/>
    <xf numFmtId="0" fontId="11" fillId="2" borderId="0" xfId="0" applyFont="1" applyFill="1"/>
    <xf numFmtId="0" fontId="11" fillId="2" borderId="14" xfId="0" applyFont="1" applyFill="1" applyBorder="1" applyAlignment="1">
      <alignment horizontal="center" wrapText="1"/>
    </xf>
    <xf numFmtId="0" fontId="11" fillId="2" borderId="12" xfId="0" applyFont="1" applyFill="1" applyBorder="1" applyAlignment="1">
      <alignment horizontal="center" wrapText="1"/>
    </xf>
    <xf numFmtId="0" fontId="11" fillId="2" borderId="15" xfId="0" applyFont="1" applyFill="1" applyBorder="1" applyAlignment="1">
      <alignment horizontal="center" wrapText="1"/>
    </xf>
    <xf numFmtId="0" fontId="11" fillId="2" borderId="16" xfId="0" applyFont="1" applyFill="1" applyBorder="1" applyAlignment="1" applyProtection="1">
      <alignment horizontal="center"/>
      <protection locked="0"/>
    </xf>
    <xf numFmtId="0" fontId="11" fillId="2" borderId="16" xfId="0" applyFont="1" applyFill="1" applyBorder="1" applyAlignment="1">
      <alignment horizontal="center"/>
    </xf>
    <xf numFmtId="0" fontId="11" fillId="2" borderId="0" xfId="0" applyFont="1" applyFill="1" applyProtection="1">
      <protection locked="0"/>
    </xf>
    <xf numFmtId="0" fontId="11" fillId="2" borderId="13" xfId="0" applyFont="1" applyFill="1" applyBorder="1" applyAlignment="1">
      <alignment horizontal="center"/>
    </xf>
    <xf numFmtId="9" fontId="11" fillId="2" borderId="0" xfId="0" applyNumberFormat="1" applyFont="1" applyFill="1"/>
    <xf numFmtId="164" fontId="11" fillId="2" borderId="0" xfId="0" applyNumberFormat="1" applyFont="1" applyFill="1"/>
    <xf numFmtId="0" fontId="11" fillId="2" borderId="0" xfId="0" applyFont="1" applyFill="1" applyAlignment="1">
      <alignment horizontal="left" vertical="top" wrapText="1"/>
    </xf>
    <xf numFmtId="0" fontId="11" fillId="2" borderId="6" xfId="0" applyFont="1" applyFill="1" applyBorder="1"/>
    <xf numFmtId="0" fontId="13" fillId="2" borderId="14" xfId="0" applyFont="1" applyFill="1" applyBorder="1" applyAlignment="1">
      <alignment horizontal="center" vertical="top" wrapText="1"/>
    </xf>
    <xf numFmtId="0" fontId="0" fillId="2" borderId="14" xfId="0" applyFill="1" applyBorder="1" applyAlignment="1">
      <alignment horizontal="center" vertical="center" wrapText="1"/>
    </xf>
    <xf numFmtId="0" fontId="11" fillId="2" borderId="14" xfId="0" applyFont="1" applyFill="1" applyBorder="1" applyAlignment="1">
      <alignment horizontal="center" vertical="top"/>
    </xf>
    <xf numFmtId="0" fontId="11" fillId="2" borderId="14" xfId="0" applyFont="1" applyFill="1" applyBorder="1" applyAlignment="1">
      <alignment horizontal="center" vertical="top" wrapText="1"/>
    </xf>
    <xf numFmtId="168" fontId="13" fillId="2" borderId="14" xfId="0" applyNumberFormat="1" applyFont="1" applyFill="1" applyBorder="1" applyAlignment="1">
      <alignment horizontal="center" vertical="top" shrinkToFit="1"/>
    </xf>
    <xf numFmtId="168" fontId="0" fillId="2" borderId="14" xfId="0" applyNumberFormat="1" applyFill="1" applyBorder="1" applyAlignment="1">
      <alignment horizontal="center" wrapText="1"/>
    </xf>
    <xf numFmtId="0" fontId="11" fillId="2" borderId="14" xfId="0" applyFont="1" applyFill="1" applyBorder="1" applyAlignment="1">
      <alignment horizontal="center"/>
    </xf>
    <xf numFmtId="0" fontId="0" fillId="2" borderId="14" xfId="0" applyFill="1" applyBorder="1" applyAlignment="1">
      <alignment horizontal="center" wrapText="1"/>
    </xf>
    <xf numFmtId="0" fontId="11" fillId="2" borderId="14" xfId="0" applyFont="1" applyFill="1" applyBorder="1" applyAlignment="1" applyProtection="1">
      <alignment horizontal="center"/>
      <protection locked="0"/>
    </xf>
    <xf numFmtId="168" fontId="14" fillId="2" borderId="14" xfId="0" applyNumberFormat="1" applyFont="1" applyFill="1" applyBorder="1" applyAlignment="1">
      <alignment horizontal="center" vertical="top" wrapText="1"/>
    </xf>
    <xf numFmtId="0" fontId="11" fillId="2" borderId="0" xfId="0" applyFont="1" applyFill="1" applyAlignment="1">
      <alignment horizontal="center" vertical="top"/>
    </xf>
    <xf numFmtId="169" fontId="11" fillId="2" borderId="0" xfId="0" applyNumberFormat="1" applyFont="1" applyFill="1" applyAlignment="1">
      <alignment horizontal="center" vertical="top"/>
    </xf>
    <xf numFmtId="168" fontId="0" fillId="2" borderId="14" xfId="0" applyNumberFormat="1" applyFill="1" applyBorder="1" applyAlignment="1">
      <alignment horizontal="center" vertical="center" wrapText="1"/>
    </xf>
    <xf numFmtId="0" fontId="11" fillId="2" borderId="0" xfId="0" applyFont="1" applyFill="1" applyAlignment="1">
      <alignment vertical="top" wrapText="1"/>
    </xf>
    <xf numFmtId="0" fontId="11" fillId="2" borderId="0" xfId="0" applyFont="1" applyFill="1" applyAlignment="1">
      <alignment horizontal="left" vertical="top"/>
    </xf>
    <xf numFmtId="169" fontId="11" fillId="2" borderId="0" xfId="0" applyNumberFormat="1" applyFont="1" applyFill="1" applyAlignment="1">
      <alignment horizontal="left" vertical="top"/>
    </xf>
    <xf numFmtId="0" fontId="11" fillId="2" borderId="14" xfId="0" applyFont="1" applyFill="1" applyBorder="1" applyAlignment="1">
      <alignment horizontal="left"/>
    </xf>
    <xf numFmtId="168" fontId="11" fillId="2" borderId="14" xfId="0" applyNumberFormat="1" applyFont="1" applyFill="1" applyBorder="1" applyAlignment="1">
      <alignment horizontal="center" vertical="top"/>
    </xf>
    <xf numFmtId="0" fontId="11" fillId="2" borderId="0" xfId="0" applyFont="1" applyFill="1" applyAlignment="1">
      <alignment horizontal="center"/>
    </xf>
    <xf numFmtId="3" fontId="11" fillId="2" borderId="0" xfId="0" applyNumberFormat="1" applyFont="1" applyFill="1" applyAlignment="1">
      <alignment horizontal="left"/>
    </xf>
    <xf numFmtId="2" fontId="5" fillId="2" borderId="5" xfId="0" applyNumberFormat="1" applyFont="1" applyFill="1" applyBorder="1" applyAlignment="1">
      <alignment horizontal="center"/>
    </xf>
    <xf numFmtId="10" fontId="11" fillId="2" borderId="14" xfId="0" applyNumberFormat="1" applyFont="1" applyFill="1" applyBorder="1" applyAlignment="1">
      <alignment horizontal="left"/>
    </xf>
    <xf numFmtId="167" fontId="11" fillId="2" borderId="14" xfId="0" applyNumberFormat="1" applyFont="1" applyFill="1" applyBorder="1" applyAlignment="1">
      <alignment horizontal="left"/>
    </xf>
    <xf numFmtId="167" fontId="11" fillId="2" borderId="14" xfId="0" applyNumberFormat="1" applyFont="1" applyFill="1" applyBorder="1" applyAlignment="1">
      <alignment horizontal="center"/>
    </xf>
    <xf numFmtId="9" fontId="11" fillId="2" borderId="14" xfId="0" applyNumberFormat="1" applyFont="1" applyFill="1" applyBorder="1" applyAlignment="1">
      <alignment horizontal="center"/>
    </xf>
    <xf numFmtId="0" fontId="15" fillId="2" borderId="0" xfId="0" applyFont="1" applyFill="1" applyAlignment="1">
      <alignment horizontal="left"/>
    </xf>
    <xf numFmtId="0" fontId="16" fillId="2" borderId="0" xfId="0" applyFont="1" applyFill="1" applyAlignment="1">
      <alignment horizontal="left"/>
    </xf>
    <xf numFmtId="171" fontId="11" fillId="2" borderId="0" xfId="5" applyNumberFormat="1" applyFont="1" applyFill="1" applyAlignment="1">
      <alignment horizontal="left"/>
    </xf>
    <xf numFmtId="164" fontId="11" fillId="2" borderId="14" xfId="0" applyNumberFormat="1" applyFont="1" applyFill="1" applyBorder="1" applyAlignment="1">
      <alignment horizontal="center"/>
    </xf>
    <xf numFmtId="0" fontId="0" fillId="2" borderId="0" xfId="0" applyFill="1" applyBorder="1" applyProtection="1">
      <protection locked="0"/>
    </xf>
    <xf numFmtId="0" fontId="11" fillId="2" borderId="0" xfId="0" applyFont="1" applyFill="1" applyAlignment="1" applyProtection="1">
      <alignment horizontal="center"/>
      <protection locked="0"/>
    </xf>
    <xf numFmtId="2" fontId="11" fillId="2" borderId="14" xfId="0" applyNumberFormat="1" applyFont="1" applyFill="1" applyBorder="1" applyAlignment="1" applyProtection="1">
      <alignment horizontal="center"/>
      <protection locked="0"/>
    </xf>
    <xf numFmtId="2" fontId="11" fillId="2" borderId="14" xfId="0" applyNumberFormat="1" applyFont="1" applyFill="1" applyBorder="1" applyAlignment="1">
      <alignment horizontal="center" vertical="top" wrapText="1"/>
    </xf>
    <xf numFmtId="0" fontId="5" fillId="2" borderId="5" xfId="0" applyFont="1" applyFill="1" applyBorder="1" applyAlignment="1">
      <alignment horizontal="center" wrapText="1"/>
    </xf>
    <xf numFmtId="0" fontId="11" fillId="2" borderId="0" xfId="0" applyFont="1" applyFill="1" applyAlignment="1">
      <alignment horizontal="left" wrapText="1"/>
    </xf>
    <xf numFmtId="0" fontId="11" fillId="2" borderId="6" xfId="0" applyFont="1" applyFill="1" applyBorder="1" applyAlignment="1">
      <alignment horizontal="left" wrapText="1"/>
    </xf>
    <xf numFmtId="0" fontId="11" fillId="0" borderId="0" xfId="0" applyFont="1" applyAlignment="1" applyProtection="1">
      <alignment wrapText="1"/>
      <protection locked="0"/>
    </xf>
    <xf numFmtId="0" fontId="0" fillId="0" borderId="0" xfId="0" applyAlignment="1" applyProtection="1">
      <alignment wrapText="1"/>
      <protection locked="0"/>
    </xf>
    <xf numFmtId="0" fontId="11" fillId="2" borderId="0" xfId="0" applyFont="1" applyFill="1" applyBorder="1" applyAlignment="1">
      <alignment horizontal="left"/>
    </xf>
    <xf numFmtId="0" fontId="16" fillId="2" borderId="0" xfId="0" applyFont="1" applyFill="1" applyAlignment="1">
      <alignment horizontal="center"/>
    </xf>
    <xf numFmtId="37" fontId="11" fillId="2" borderId="0" xfId="5" applyNumberFormat="1" applyFont="1" applyFill="1" applyAlignment="1">
      <alignment horizontal="center"/>
    </xf>
    <xf numFmtId="0" fontId="16" fillId="2" borderId="0" xfId="0" applyFont="1" applyFill="1" applyAlignment="1">
      <alignment horizontal="center" wrapText="1"/>
    </xf>
    <xf numFmtId="0" fontId="16" fillId="2" borderId="0" xfId="0" applyFont="1" applyFill="1" applyAlignment="1"/>
    <xf numFmtId="3" fontId="11" fillId="2" borderId="0" xfId="0" applyNumberFormat="1" applyFont="1" applyFill="1" applyAlignment="1">
      <alignment horizontal="center"/>
    </xf>
    <xf numFmtId="0" fontId="16" fillId="2" borderId="0" xfId="0" quotePrefix="1" applyFont="1" applyFill="1" applyAlignment="1">
      <alignment horizontal="center"/>
    </xf>
    <xf numFmtId="3" fontId="11" fillId="2" borderId="0" xfId="0" quotePrefix="1" applyNumberFormat="1" applyFont="1" applyFill="1" applyAlignment="1">
      <alignment horizontal="center"/>
    </xf>
    <xf numFmtId="3" fontId="16" fillId="2" borderId="0" xfId="0" quotePrefix="1" applyNumberFormat="1" applyFont="1" applyFill="1" applyAlignment="1">
      <alignment horizontal="center"/>
    </xf>
    <xf numFmtId="4" fontId="11" fillId="2" borderId="0" xfId="0" quotePrefix="1" applyNumberFormat="1" applyFont="1" applyFill="1" applyAlignment="1">
      <alignment horizontal="center"/>
    </xf>
    <xf numFmtId="4" fontId="11" fillId="2" borderId="0" xfId="0" applyNumberFormat="1" applyFont="1" applyFill="1" applyAlignment="1">
      <alignment horizontal="center"/>
    </xf>
    <xf numFmtId="4" fontId="11" fillId="2" borderId="0" xfId="0" applyNumberFormat="1" applyFont="1" applyFill="1" applyAlignment="1">
      <alignment horizontal="left"/>
    </xf>
    <xf numFmtId="0" fontId="16" fillId="2" borderId="14" xfId="0" applyFont="1" applyFill="1" applyBorder="1" applyAlignment="1">
      <alignment horizontal="center"/>
    </xf>
    <xf numFmtId="170" fontId="11" fillId="2" borderId="0" xfId="0" applyNumberFormat="1" applyFont="1" applyFill="1" applyAlignment="1">
      <alignment horizontal="center"/>
    </xf>
    <xf numFmtId="0" fontId="11" fillId="2" borderId="14" xfId="0" quotePrefix="1" applyFont="1" applyFill="1" applyBorder="1" applyAlignment="1">
      <alignment horizontal="center"/>
    </xf>
    <xf numFmtId="3" fontId="11" fillId="2" borderId="14" xfId="0" applyNumberFormat="1" applyFont="1" applyFill="1" applyBorder="1" applyAlignment="1">
      <alignment horizontal="center"/>
    </xf>
    <xf numFmtId="2" fontId="11" fillId="2" borderId="14" xfId="0" applyNumberFormat="1" applyFont="1" applyFill="1" applyBorder="1" applyAlignment="1">
      <alignment horizontal="center"/>
    </xf>
    <xf numFmtId="168" fontId="11" fillId="2" borderId="14" xfId="0" applyNumberFormat="1" applyFont="1" applyFill="1" applyBorder="1" applyAlignment="1">
      <alignment horizontal="center" vertical="top" wrapText="1"/>
    </xf>
    <xf numFmtId="168" fontId="11" fillId="2" borderId="14" xfId="0" applyNumberFormat="1" applyFont="1" applyFill="1" applyBorder="1" applyAlignment="1">
      <alignment horizontal="center"/>
    </xf>
    <xf numFmtId="9" fontId="11" fillId="2" borderId="14" xfId="0" applyNumberFormat="1" applyFont="1" applyFill="1" applyBorder="1" applyAlignment="1">
      <alignment horizontal="center" vertical="top"/>
    </xf>
    <xf numFmtId="3" fontId="11" fillId="2" borderId="14" xfId="4" applyNumberFormat="1" applyFont="1" applyFill="1" applyBorder="1" applyAlignment="1">
      <alignment horizontal="center"/>
    </xf>
    <xf numFmtId="37" fontId="11" fillId="2" borderId="17" xfId="4" applyNumberFormat="1" applyFont="1" applyFill="1" applyBorder="1" applyAlignment="1">
      <alignment horizontal="center"/>
    </xf>
    <xf numFmtId="37" fontId="11" fillId="2" borderId="18" xfId="4" applyNumberFormat="1" applyFont="1" applyFill="1" applyBorder="1" applyAlignment="1" applyProtection="1">
      <alignment horizontal="center"/>
    </xf>
    <xf numFmtId="37" fontId="11" fillId="2" borderId="17" xfId="4" applyNumberFormat="1" applyFont="1" applyFill="1" applyBorder="1" applyAlignment="1" applyProtection="1">
      <alignment horizontal="center"/>
      <protection locked="0"/>
    </xf>
    <xf numFmtId="37" fontId="11" fillId="2" borderId="18" xfId="4" applyNumberFormat="1" applyFont="1" applyFill="1" applyBorder="1" applyAlignment="1" applyProtection="1">
      <alignment horizontal="center"/>
      <protection locked="0"/>
    </xf>
    <xf numFmtId="37" fontId="11" fillId="2" borderId="19" xfId="4" applyNumberFormat="1" applyFont="1" applyFill="1" applyBorder="1" applyAlignment="1" applyProtection="1">
      <alignment horizontal="center"/>
      <protection locked="0"/>
    </xf>
    <xf numFmtId="37" fontId="11" fillId="2" borderId="11" xfId="4" applyNumberFormat="1" applyFont="1" applyFill="1" applyBorder="1" applyAlignment="1" applyProtection="1">
      <alignment horizontal="center"/>
      <protection locked="0"/>
    </xf>
    <xf numFmtId="173" fontId="11" fillId="2" borderId="14" xfId="0" applyNumberFormat="1" applyFont="1" applyFill="1" applyBorder="1" applyAlignment="1">
      <alignment horizontal="center" vertical="top"/>
    </xf>
    <xf numFmtId="173" fontId="11" fillId="2" borderId="14" xfId="0" applyNumberFormat="1" applyFont="1" applyFill="1" applyBorder="1" applyAlignment="1">
      <alignment horizontal="center"/>
    </xf>
    <xf numFmtId="173" fontId="11" fillId="2" borderId="14" xfId="0" applyNumberFormat="1" applyFont="1" applyFill="1" applyBorder="1" applyAlignment="1" applyProtection="1">
      <alignment horizontal="center"/>
      <protection locked="0"/>
    </xf>
    <xf numFmtId="37" fontId="11" fillId="2" borderId="14" xfId="5" applyNumberFormat="1" applyFont="1" applyFill="1" applyBorder="1" applyAlignment="1">
      <alignment horizontal="center"/>
    </xf>
    <xf numFmtId="173" fontId="11" fillId="2" borderId="14" xfId="4" applyNumberFormat="1" applyFont="1" applyFill="1" applyBorder="1" applyAlignment="1" applyProtection="1">
      <alignment horizontal="center"/>
      <protection locked="0"/>
    </xf>
    <xf numFmtId="173" fontId="11" fillId="2" borderId="14" xfId="4" applyNumberFormat="1" applyFont="1" applyFill="1" applyBorder="1" applyAlignment="1">
      <alignment horizontal="center" vertical="top" wrapText="1"/>
    </xf>
    <xf numFmtId="3" fontId="11" fillId="2" borderId="0" xfId="0" applyNumberFormat="1" applyFont="1" applyFill="1" applyBorder="1" applyAlignment="1">
      <alignment horizontal="center"/>
    </xf>
    <xf numFmtId="0" fontId="11" fillId="2" borderId="0" xfId="0" applyFont="1" applyFill="1" applyBorder="1" applyAlignment="1">
      <alignment horizontal="center"/>
    </xf>
    <xf numFmtId="1" fontId="11" fillId="2" borderId="0" xfId="0" applyNumberFormat="1" applyFont="1" applyFill="1" applyAlignment="1">
      <alignment horizontal="center"/>
    </xf>
    <xf numFmtId="172" fontId="11" fillId="2" borderId="0" xfId="0" applyNumberFormat="1" applyFont="1" applyFill="1" applyAlignment="1">
      <alignment horizontal="center"/>
    </xf>
    <xf numFmtId="0" fontId="11" fillId="2" borderId="0" xfId="0" applyFont="1" applyFill="1" applyAlignment="1">
      <alignment horizontal="center" wrapText="1"/>
    </xf>
    <xf numFmtId="0" fontId="2" fillId="0" borderId="0" xfId="0" applyFont="1" applyAlignment="1">
      <alignment horizontal="center" wrapText="1"/>
    </xf>
    <xf numFmtId="0" fontId="7" fillId="2" borderId="3" xfId="2" quotePrefix="1" applyFill="1" applyBorder="1" applyAlignment="1" applyProtection="1">
      <alignment horizontal="right"/>
    </xf>
    <xf numFmtId="0" fontId="7" fillId="2" borderId="4" xfId="2" applyFill="1" applyBorder="1" applyAlignment="1">
      <alignment horizontal="right"/>
    </xf>
    <xf numFmtId="0" fontId="11" fillId="2" borderId="0" xfId="0" applyFont="1" applyFill="1" applyAlignment="1">
      <alignment horizontal="left" vertical="top" wrapText="1"/>
    </xf>
    <xf numFmtId="168" fontId="11" fillId="2" borderId="20" xfId="0" applyNumberFormat="1" applyFont="1" applyFill="1" applyBorder="1" applyAlignment="1">
      <alignment horizontal="center" vertical="center"/>
    </xf>
    <xf numFmtId="168" fontId="11" fillId="2" borderId="16" xfId="0" applyNumberFormat="1" applyFont="1" applyFill="1" applyBorder="1" applyAlignment="1">
      <alignment horizontal="center" vertical="center"/>
    </xf>
    <xf numFmtId="168" fontId="11" fillId="2" borderId="13" xfId="0" applyNumberFormat="1" applyFont="1" applyFill="1" applyBorder="1" applyAlignment="1">
      <alignment horizontal="center" vertical="center"/>
    </xf>
    <xf numFmtId="0" fontId="11" fillId="2" borderId="0" xfId="0" applyFont="1" applyFill="1" applyAlignment="1">
      <alignment vertical="top" wrapText="1"/>
    </xf>
    <xf numFmtId="0" fontId="11" fillId="2" borderId="14" xfId="0" applyFont="1" applyFill="1" applyBorder="1" applyAlignment="1">
      <alignment horizontal="center" vertical="center"/>
    </xf>
    <xf numFmtId="168" fontId="11" fillId="2" borderId="14" xfId="0" applyNumberFormat="1" applyFont="1" applyFill="1" applyBorder="1" applyAlignment="1">
      <alignment horizontal="center" vertical="center"/>
    </xf>
    <xf numFmtId="0" fontId="11" fillId="2" borderId="20"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0" xfId="0" applyFont="1" applyFill="1" applyAlignment="1" applyProtection="1">
      <alignment horizontal="left" wrapText="1"/>
      <protection locked="0"/>
    </xf>
    <xf numFmtId="0" fontId="11" fillId="2" borderId="12" xfId="0" applyFont="1" applyFill="1" applyBorder="1" applyAlignment="1">
      <alignment horizontal="left"/>
    </xf>
    <xf numFmtId="0" fontId="11" fillId="2" borderId="15" xfId="0" applyFont="1" applyFill="1" applyBorder="1" applyAlignment="1">
      <alignment horizontal="left"/>
    </xf>
    <xf numFmtId="0" fontId="11" fillId="2" borderId="14" xfId="0" applyFont="1" applyFill="1" applyBorder="1" applyAlignment="1">
      <alignment horizontal="center"/>
    </xf>
    <xf numFmtId="0" fontId="16" fillId="2" borderId="0" xfId="0" applyFont="1" applyFill="1" applyAlignment="1">
      <alignment horizontal="center"/>
    </xf>
    <xf numFmtId="0" fontId="11" fillId="2" borderId="0" xfId="0" applyFont="1" applyFill="1" applyAlignment="1">
      <alignment horizontal="left" wrapText="1"/>
    </xf>
    <xf numFmtId="0" fontId="11" fillId="2" borderId="0" xfId="0" applyFont="1" applyFill="1" applyAlignment="1">
      <alignment horizontal="left"/>
    </xf>
    <xf numFmtId="0" fontId="11" fillId="2" borderId="12" xfId="0" applyFont="1" applyFill="1" applyBorder="1" applyAlignment="1">
      <alignment horizontal="center"/>
    </xf>
    <xf numFmtId="0" fontId="11" fillId="2" borderId="21" xfId="0" applyFont="1" applyFill="1" applyBorder="1" applyAlignment="1">
      <alignment horizontal="center"/>
    </xf>
    <xf numFmtId="0" fontId="11" fillId="2" borderId="15" xfId="0" applyFont="1" applyFill="1" applyBorder="1" applyAlignment="1">
      <alignment horizontal="center"/>
    </xf>
    <xf numFmtId="0" fontId="16" fillId="2" borderId="0" xfId="0" applyFont="1" applyFill="1" applyAlignment="1">
      <alignment horizontal="center" wrapText="1"/>
    </xf>
    <xf numFmtId="0" fontId="0" fillId="2" borderId="0" xfId="0" applyFont="1" applyFill="1" applyAlignment="1">
      <alignment horizontal="left" wrapText="1"/>
    </xf>
    <xf numFmtId="3" fontId="11" fillId="2" borderId="0" xfId="0" applyNumberFormat="1" applyFont="1" applyFill="1" applyAlignment="1">
      <alignment horizontal="center"/>
    </xf>
  </cellXfs>
  <cellStyles count="6">
    <cellStyle name="Comma" xfId="5" builtinId="3"/>
    <cellStyle name="Currency" xfId="4" builtinId="4"/>
    <cellStyle name="Hyperlink" xfId="2" builtinId="8"/>
    <cellStyle name="Normal" xfId="0" builtinId="0"/>
    <cellStyle name="Normal 2" xfId="3"/>
    <cellStyle name="Percent" xfId="1" builtinId="5"/>
  </cellStyles>
  <dxfs count="8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election activeCell="B34" sqref="B34"/>
    </sheetView>
  </sheetViews>
  <sheetFormatPr defaultColWidth="8.85546875" defaultRowHeight="15"/>
  <cols>
    <col min="12" max="13" width="12.7109375" customWidth="1"/>
  </cols>
  <sheetData>
    <row r="6" spans="1:13" ht="21">
      <c r="A6" s="16" t="s">
        <v>15</v>
      </c>
      <c r="B6" s="16"/>
      <c r="C6" s="16"/>
      <c r="D6" s="16"/>
      <c r="E6" s="16"/>
      <c r="F6" s="16"/>
      <c r="G6" s="16"/>
      <c r="H6" s="16"/>
      <c r="I6" s="16"/>
      <c r="J6" s="16"/>
      <c r="K6" s="16"/>
      <c r="L6" s="16"/>
      <c r="M6" s="16"/>
    </row>
    <row r="8" spans="1:13">
      <c r="A8" t="s">
        <v>16</v>
      </c>
    </row>
    <row r="10" spans="1:13">
      <c r="A10" t="s">
        <v>17</v>
      </c>
    </row>
    <row r="12" spans="1:13">
      <c r="A12" t="s">
        <v>18</v>
      </c>
    </row>
    <row r="14" spans="1:13">
      <c r="A14" t="s">
        <v>19</v>
      </c>
    </row>
    <row r="15" spans="1:13">
      <c r="A15" t="s">
        <v>20</v>
      </c>
    </row>
    <row r="17" spans="1:13">
      <c r="A17" t="s">
        <v>21</v>
      </c>
    </row>
    <row r="18" spans="1:13">
      <c r="A18" t="s">
        <v>26</v>
      </c>
    </row>
    <row r="19" spans="1:13">
      <c r="A19" t="s">
        <v>27</v>
      </c>
    </row>
    <row r="20" spans="1:13" ht="15.75" thickBot="1"/>
    <row r="21" spans="1:13" ht="15.75" thickBot="1">
      <c r="A21" t="s">
        <v>25</v>
      </c>
      <c r="M21" s="5"/>
    </row>
    <row r="23" spans="1:13">
      <c r="A23" t="s">
        <v>22</v>
      </c>
    </row>
    <row r="25" spans="1:13">
      <c r="A25" t="s">
        <v>23</v>
      </c>
    </row>
    <row r="26" spans="1:13">
      <c r="A26" t="s">
        <v>24</v>
      </c>
    </row>
    <row r="28" spans="1:13" ht="15.7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2"/>
  <sheetViews>
    <sheetView zoomScaleNormal="100" workbookViewId="0">
      <selection activeCell="A8" sqref="A8"/>
    </sheetView>
  </sheetViews>
  <sheetFormatPr defaultColWidth="8.85546875" defaultRowHeight="1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row r="2" spans="1:22" ht="15" customHeight="1" thickBot="1">
      <c r="L2" s="19" t="s">
        <v>30</v>
      </c>
      <c r="M2" s="22">
        <f t="array" ref="M2">IF(SUM(IF(M8:S32="",0,1))=0,"",SUM(M8:S32))</f>
        <v>0</v>
      </c>
      <c r="O2" s="13" t="s">
        <v>14</v>
      </c>
      <c r="P2" s="6">
        <f>IF(M2="","",M2/M3)</f>
        <v>0</v>
      </c>
    </row>
    <row r="3" spans="1:22">
      <c r="L3" s="20" t="s">
        <v>31</v>
      </c>
      <c r="M3" s="21">
        <f>SUM(B8:B32)</f>
        <v>57.75</v>
      </c>
    </row>
    <row r="5" spans="1:22" ht="23.25">
      <c r="A5" s="15" t="s">
        <v>300</v>
      </c>
      <c r="B5" s="12"/>
      <c r="C5" s="12"/>
      <c r="D5" s="12"/>
      <c r="E5" s="12"/>
      <c r="F5" s="12"/>
      <c r="G5" s="12"/>
      <c r="H5" s="12"/>
      <c r="I5" s="12"/>
      <c r="J5" s="12"/>
      <c r="K5" s="12"/>
      <c r="L5" s="12"/>
      <c r="M5" s="12"/>
      <c r="N5" s="12"/>
      <c r="O5" s="12"/>
      <c r="P5" s="12"/>
      <c r="Q5" s="12"/>
      <c r="R5" s="12"/>
      <c r="S5" s="12"/>
    </row>
    <row r="6" spans="1:22" ht="15.75">
      <c r="A6" s="1"/>
      <c r="B6" s="130" t="s">
        <v>9</v>
      </c>
      <c r="C6" s="2" t="s">
        <v>1</v>
      </c>
      <c r="D6" s="2"/>
      <c r="E6" s="2"/>
      <c r="F6" s="2"/>
      <c r="G6" s="2"/>
      <c r="H6" s="2"/>
      <c r="I6" s="2"/>
      <c r="J6" s="1"/>
      <c r="L6" s="4" t="s">
        <v>11</v>
      </c>
      <c r="M6" s="2" t="s">
        <v>1</v>
      </c>
      <c r="N6" s="2"/>
      <c r="O6" s="2"/>
      <c r="P6" s="2"/>
      <c r="Q6" s="2"/>
      <c r="R6" s="2"/>
      <c r="S6" s="2"/>
    </row>
    <row r="7" spans="1:22">
      <c r="A7" s="3" t="s">
        <v>0</v>
      </c>
      <c r="B7" s="130"/>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c r="A8" s="14">
        <v>1</v>
      </c>
      <c r="B8" s="11">
        <f>SUM(C8:I8)</f>
        <v>2.5</v>
      </c>
      <c r="C8" s="11">
        <v>2.5</v>
      </c>
      <c r="D8" s="11"/>
      <c r="E8" s="11"/>
      <c r="F8" s="11"/>
      <c r="G8" s="11"/>
      <c r="H8" s="11"/>
      <c r="I8" s="11"/>
      <c r="J8" s="10" t="str">
        <f ca="1">INDIRECT("'"&amp;A8&amp;"'!B1")</f>
        <v>Incomplete</v>
      </c>
      <c r="L8" s="14">
        <f>A8</f>
        <v>1</v>
      </c>
      <c r="M8" s="11" cm="1">
        <f t="array" ref="M8">IFERROR(INDEX('1'!$A:$A,MATCH(M$7,'1'!$A:$A,FALSE)+2),"")</f>
        <v>0</v>
      </c>
      <c r="N8" s="11" t="str" cm="1">
        <f t="array" ref="N8">IFERROR(INDEX('1'!$A:$A,MATCH(N$7,'1'!$A:$A,FALSE)+2),"")</f>
        <v/>
      </c>
      <c r="O8" s="11" t="str" cm="1">
        <f t="array" ref="O8">IFERROR(INDEX('1'!$A:$A,MATCH(O$7,'1'!$A:$A,FALSE)+2),"")</f>
        <v/>
      </c>
      <c r="P8" s="11" t="str" cm="1">
        <f t="array" ref="P8">IFERROR(INDEX('1'!$A:$A,MATCH(P$7,'1'!$A:$A,FALSE)+2),"")</f>
        <v/>
      </c>
      <c r="Q8" s="11" t="str" cm="1">
        <f t="array" ref="Q8">IFERROR(INDEX('1'!$A:$A,MATCH(Q$7,'1'!$A:$A,FALSE)+2),"")</f>
        <v/>
      </c>
      <c r="R8" s="11" t="str" cm="1">
        <f t="array" ref="R8">IFERROR(INDEX('1'!$A:$A,MATCH(R$7,'1'!$A:$A,FALSE)+2),"")</f>
        <v/>
      </c>
      <c r="S8" s="11" t="str" cm="1">
        <f t="array" ref="S8">IFERROR(INDEX('1'!$A:$A,MATCH(S$7,'1'!$A:$A,FALSE)+2),"")</f>
        <v/>
      </c>
      <c r="V8" s="32"/>
    </row>
    <row r="9" spans="1:22">
      <c r="A9" s="14">
        <v>2</v>
      </c>
      <c r="B9" s="11">
        <f t="shared" ref="B9:B32" si="0">SUM(C9:I9)</f>
        <v>2.5</v>
      </c>
      <c r="C9" s="11">
        <v>0.75</v>
      </c>
      <c r="D9" s="11">
        <v>0.75</v>
      </c>
      <c r="E9" s="11">
        <v>0.5</v>
      </c>
      <c r="F9" s="11">
        <v>0.5</v>
      </c>
      <c r="G9" s="11"/>
      <c r="H9" s="11"/>
      <c r="I9" s="11"/>
      <c r="J9" s="10" t="str">
        <f t="shared" ref="J9:J26" ca="1" si="1">INDIRECT("'"&amp;A9&amp;"'!B1")</f>
        <v>Incomplete</v>
      </c>
      <c r="L9" s="14">
        <f t="shared" ref="L9:L26" si="2">A9</f>
        <v>2</v>
      </c>
      <c r="M9" s="11" cm="1">
        <f t="array" ref="M9">IFERROR(INDEX('2'!$A:$A,MATCH(M$7,'2'!$A:$A,FALSE)+2),"")</f>
        <v>0</v>
      </c>
      <c r="N9" s="11" cm="1">
        <f t="array" ref="N9">IFERROR(INDEX('2'!$A:$A,MATCH(N$7,'2'!$A:$A,FALSE)+2),"")</f>
        <v>0</v>
      </c>
      <c r="O9" s="11" cm="1">
        <f t="array" ref="O9">IFERROR(INDEX('2'!$A:$A,MATCH(O$7,'2'!$A:$A,FALSE)+2),"")</f>
        <v>0</v>
      </c>
      <c r="P9" s="11" cm="1">
        <f t="array" ref="P9">IFERROR(INDEX('2'!$A:$A,MATCH(P$7,'2'!$A:$A,FALSE)+2),"")</f>
        <v>0</v>
      </c>
      <c r="Q9" s="11" t="str" cm="1">
        <f t="array" ref="Q9">IFERROR(INDEX('2'!$A:$A,MATCH(Q$7,'2'!$A:$A,FALSE)+2),"")</f>
        <v/>
      </c>
      <c r="R9" s="11" t="str" cm="1">
        <f t="array" ref="R9">IFERROR(INDEX('2'!$A:$A,MATCH(R$7,'2'!$A:$A,FALSE)+2),"")</f>
        <v/>
      </c>
      <c r="S9" s="11" t="str" cm="1">
        <f t="array" ref="S9">IFERROR(INDEX('2'!$A:$A,MATCH(S$7,'2'!$A:$A,FALSE)+2),"")</f>
        <v/>
      </c>
    </row>
    <row r="10" spans="1:22">
      <c r="A10" s="14">
        <v>3</v>
      </c>
      <c r="B10" s="11">
        <f t="shared" si="0"/>
        <v>2.25</v>
      </c>
      <c r="C10" s="11">
        <v>1.5</v>
      </c>
      <c r="D10" s="11">
        <v>0.75</v>
      </c>
      <c r="E10" s="11"/>
      <c r="F10" s="11"/>
      <c r="G10" s="11"/>
      <c r="H10" s="11"/>
      <c r="I10" s="11"/>
      <c r="J10" s="10" t="str">
        <f t="shared" ca="1" si="1"/>
        <v>Incomplete</v>
      </c>
      <c r="L10" s="14">
        <f t="shared" si="2"/>
        <v>3</v>
      </c>
      <c r="M10" s="11" cm="1">
        <f t="array" ref="M10">IFERROR(INDEX('3'!$A:$A,MATCH(M$7,'3'!$A:$A,FALSE)+2),"")</f>
        <v>0</v>
      </c>
      <c r="N10" s="11" cm="1">
        <f t="array" ref="N10">IFERROR(INDEX('3'!$A:$A,MATCH(N$7,'3'!$A:$A,FALSE)+2),"")</f>
        <v>0</v>
      </c>
      <c r="O10" s="11" t="str" cm="1">
        <f t="array" ref="O10">IFERROR(INDEX('3'!$A:$A,MATCH(O$7,'3'!$A:$A,FALSE)+2),"")</f>
        <v/>
      </c>
      <c r="P10" s="11" t="str" cm="1">
        <f t="array" ref="P10">IFERROR(INDEX('3'!$A:$A,MATCH(P$7,'3'!$A:$A,FALSE)+2),"")</f>
        <v/>
      </c>
      <c r="Q10" s="11" t="str" cm="1">
        <f t="array" ref="Q10">IFERROR(INDEX('3'!$A:$A,MATCH(Q$7,'3'!$A:$A,FALSE)+2),"")</f>
        <v/>
      </c>
      <c r="R10" s="11" t="str" cm="1">
        <f t="array" ref="R10">IFERROR(INDEX('3'!$A:$A,MATCH(R$7,'3'!$A:$A,FALSE)+2),"")</f>
        <v/>
      </c>
      <c r="S10" s="11" t="str" cm="1">
        <f t="array" ref="S10">IFERROR(INDEX('3'!$A:$A,MATCH(S$7,'3'!$A:$A,FALSE)+2),"")</f>
        <v/>
      </c>
    </row>
    <row r="11" spans="1:22">
      <c r="A11" s="14">
        <v>4</v>
      </c>
      <c r="B11" s="11">
        <f t="shared" si="0"/>
        <v>2.25</v>
      </c>
      <c r="C11" s="11">
        <v>0.5</v>
      </c>
      <c r="D11" s="11">
        <v>0.5</v>
      </c>
      <c r="E11" s="11">
        <v>0.75</v>
      </c>
      <c r="F11" s="11">
        <v>0.5</v>
      </c>
      <c r="G11" s="11"/>
      <c r="H11" s="11"/>
      <c r="I11" s="11"/>
      <c r="J11" s="10" t="str">
        <f t="shared" ca="1" si="1"/>
        <v>Incomplete</v>
      </c>
      <c r="L11" s="14">
        <f t="shared" si="2"/>
        <v>4</v>
      </c>
      <c r="M11" s="11" cm="1">
        <f t="array" ref="M11">IFERROR(INDEX('4'!$A:$A,MATCH(M$7,'4'!$A:$A,FALSE)+2),"")</f>
        <v>0</v>
      </c>
      <c r="N11" s="11" cm="1">
        <f t="array" ref="N11">IFERROR(INDEX('4'!$A:$A,MATCH(N$7,'4'!$A:$A,FALSE)+2),"")</f>
        <v>0</v>
      </c>
      <c r="O11" s="11" cm="1">
        <f t="array" ref="O11">IFERROR(INDEX('4'!$A:$A,MATCH(O$7,'4'!$A:$A,FALSE)+2),"")</f>
        <v>0</v>
      </c>
      <c r="P11" s="11" cm="1">
        <f t="array" ref="P11">IFERROR(INDEX('4'!$A:$A,MATCH(P$7,'4'!$A:$A,FALSE)+2),"")</f>
        <v>0</v>
      </c>
      <c r="Q11" s="11" t="str" cm="1">
        <f t="array" ref="Q11">IFERROR(INDEX('4'!$A:$A,MATCH(Q$7,'4'!$A:$A,FALSE)+2),"")</f>
        <v/>
      </c>
      <c r="R11" s="11" t="str" cm="1">
        <f t="array" ref="R11">IFERROR(INDEX('4'!$A:$A,MATCH(R$7,'4'!$A:$A,FALSE)+2),"")</f>
        <v/>
      </c>
      <c r="S11" s="11" t="str" cm="1">
        <f t="array" ref="S11">IFERROR(INDEX('4'!$A:$A,MATCH(S$7,'4'!$A:$A,FALSE)+2),"")</f>
        <v/>
      </c>
    </row>
    <row r="12" spans="1:22">
      <c r="A12" s="14">
        <v>5</v>
      </c>
      <c r="B12" s="11">
        <f t="shared" si="0"/>
        <v>1.5</v>
      </c>
      <c r="C12" s="11">
        <v>0.5</v>
      </c>
      <c r="D12" s="11">
        <v>0.5</v>
      </c>
      <c r="E12" s="11">
        <v>0.5</v>
      </c>
      <c r="F12" s="11"/>
      <c r="G12" s="11"/>
      <c r="H12" s="11"/>
      <c r="I12" s="11"/>
      <c r="J12" s="10" t="str">
        <f t="shared" ca="1" si="1"/>
        <v>Incomplete</v>
      </c>
      <c r="L12" s="14">
        <f t="shared" si="2"/>
        <v>5</v>
      </c>
      <c r="M12" s="11" cm="1">
        <f t="array" ref="M12">IFERROR(INDEX('5'!$A:$A,MATCH(M$7,'5'!$A:$A,FALSE)+2),"")</f>
        <v>0</v>
      </c>
      <c r="N12" s="11" cm="1">
        <f t="array" ref="N12">IFERROR(INDEX('5'!$A:$A,MATCH(N$7,'5'!$A:$A,FALSE)+2),"")</f>
        <v>0</v>
      </c>
      <c r="O12" s="11" cm="1">
        <f t="array" ref="O12">IFERROR(INDEX('5'!$A:$A,MATCH(O$7,'5'!$A:$A,FALSE)+2),"")</f>
        <v>0</v>
      </c>
      <c r="P12" s="11" t="str" cm="1">
        <f t="array" ref="P12">IFERROR(INDEX('5'!$A:$A,MATCH(P$7,'5'!$A:$A,FALSE)+2),"")</f>
        <v/>
      </c>
      <c r="Q12" s="11" t="str" cm="1">
        <f t="array" ref="Q12">IFERROR(INDEX('5'!$A:$A,MATCH(Q$7,'5'!$A:$A,FALSE)+2),"")</f>
        <v/>
      </c>
      <c r="R12" s="11" t="str" cm="1">
        <f t="array" ref="R12">IFERROR(INDEX('5'!$A:$A,MATCH(R$7,'5'!$A:$A,FALSE)+2),"")</f>
        <v/>
      </c>
      <c r="S12" s="11" t="str" cm="1">
        <f t="array" ref="S12">IFERROR(INDEX('5'!$A:$A,MATCH(S$7,'5'!$A:$A,FALSE)+2),"")</f>
        <v/>
      </c>
    </row>
    <row r="13" spans="1:22">
      <c r="A13" s="14">
        <v>6</v>
      </c>
      <c r="B13" s="11">
        <f t="shared" si="0"/>
        <v>2.25</v>
      </c>
      <c r="C13" s="11">
        <v>1</v>
      </c>
      <c r="D13" s="11">
        <v>0.25</v>
      </c>
      <c r="E13" s="11">
        <v>1</v>
      </c>
      <c r="F13" s="11"/>
      <c r="G13" s="11"/>
      <c r="H13" s="11"/>
      <c r="I13" s="11"/>
      <c r="J13" s="10" t="str">
        <f t="shared" ca="1" si="1"/>
        <v>Incomplete</v>
      </c>
      <c r="L13" s="14">
        <f t="shared" si="2"/>
        <v>6</v>
      </c>
      <c r="M13" s="11" cm="1">
        <f t="array" ref="M13">IFERROR(INDEX('6'!$A:$A,MATCH(M$7,'6'!$A:$A,FALSE)+2),"")</f>
        <v>0</v>
      </c>
      <c r="N13" s="11" cm="1">
        <f t="array" ref="N13">IFERROR(INDEX('6'!$A:$A,MATCH(N$7,'6'!$A:$A,FALSE)+2),"")</f>
        <v>0</v>
      </c>
      <c r="O13" s="11" cm="1">
        <f t="array" ref="O13">IFERROR(INDEX('6'!$A:$A,MATCH(O$7,'6'!$A:$A,FALSE)+2),"")</f>
        <v>0</v>
      </c>
      <c r="P13" s="11" t="str" cm="1">
        <f t="array" ref="P13">IFERROR(INDEX('6'!$A:$A,MATCH(P$7,'6'!$A:$A,FALSE)+2),"")</f>
        <v/>
      </c>
      <c r="Q13" s="11" t="str" cm="1">
        <f t="array" ref="Q13">IFERROR(INDEX('6'!$A:$A,MATCH(Q$7,'6'!$A:$A,FALSE)+2),"")</f>
        <v/>
      </c>
      <c r="R13" s="11" t="str" cm="1">
        <f t="array" ref="R13">IFERROR(INDEX('6'!$A:$A,MATCH(R$7,'6'!$A:$A,FALSE)+2),"")</f>
        <v/>
      </c>
      <c r="S13" s="11" t="str" cm="1">
        <f t="array" ref="S13">IFERROR(INDEX('6'!$A:$A,MATCH(S$7,'6'!$A:$A,FALSE)+2),"")</f>
        <v/>
      </c>
    </row>
    <row r="14" spans="1:22">
      <c r="A14" s="14">
        <v>7</v>
      </c>
      <c r="B14" s="11">
        <f t="shared" si="0"/>
        <v>2.25</v>
      </c>
      <c r="C14" s="11">
        <v>1.75</v>
      </c>
      <c r="D14" s="11">
        <v>0.5</v>
      </c>
      <c r="E14" s="11"/>
      <c r="F14" s="11"/>
      <c r="G14" s="11"/>
      <c r="H14" s="11"/>
      <c r="I14" s="11"/>
      <c r="J14" s="10" t="str">
        <f t="shared" ca="1" si="1"/>
        <v>Incomplete</v>
      </c>
      <c r="L14" s="14">
        <f t="shared" si="2"/>
        <v>7</v>
      </c>
      <c r="M14" s="11" cm="1">
        <f t="array" ref="M14">IFERROR(INDEX('7'!$A:$A,MATCH(M$7,'7'!$A:$A,FALSE)+2),"")</f>
        <v>0</v>
      </c>
      <c r="N14" s="11" cm="1">
        <f t="array" ref="N14">IFERROR(INDEX('7'!$A:$A,MATCH(N$7,'7'!$A:$A,FALSE)+2),"")</f>
        <v>0</v>
      </c>
      <c r="O14" s="11" t="str" cm="1">
        <f t="array" ref="O14">IFERROR(INDEX('7'!$A:$A,MATCH(O$7,'7'!$A:$A,FALSE)+2),"")</f>
        <v/>
      </c>
      <c r="P14" s="11" t="str" cm="1">
        <f t="array" ref="P14">IFERROR(INDEX('7'!$A:$A,MATCH(P$7,'7'!$A:$A,FALSE)+2),"")</f>
        <v/>
      </c>
      <c r="Q14" s="11" t="str" cm="1">
        <f t="array" ref="Q14">IFERROR(INDEX('7'!$A:$A,MATCH(Q$7,'7'!$A:$A,FALSE)+2),"")</f>
        <v/>
      </c>
      <c r="R14" s="11" t="str" cm="1">
        <f t="array" ref="R14">IFERROR(INDEX('7'!$A:$A,MATCH(R$7,'7'!$A:$A,FALSE)+2),"")</f>
        <v/>
      </c>
      <c r="S14" s="11" t="str" cm="1">
        <f t="array" ref="S14">IFERROR(INDEX('7'!$A:$A,MATCH(S$7,'7'!$A:$A,FALSE)+2),"")</f>
        <v/>
      </c>
    </row>
    <row r="15" spans="1:22">
      <c r="A15" s="14">
        <v>8</v>
      </c>
      <c r="B15" s="11">
        <f t="shared" si="0"/>
        <v>4.75</v>
      </c>
      <c r="C15" s="11">
        <v>4.75</v>
      </c>
      <c r="D15" s="11"/>
      <c r="E15" s="11"/>
      <c r="F15" s="11"/>
      <c r="G15" s="11"/>
      <c r="H15" s="11"/>
      <c r="I15" s="11"/>
      <c r="J15" s="10" t="str">
        <f t="shared" ca="1" si="1"/>
        <v>Incomplete</v>
      </c>
      <c r="L15" s="14">
        <f t="shared" si="2"/>
        <v>8</v>
      </c>
      <c r="M15" s="11" cm="1">
        <f t="array" ref="M15">IFERROR(INDEX('8'!$A:$A,MATCH(M$7,'8'!$A:$A,FALSE)+2),"")</f>
        <v>0</v>
      </c>
      <c r="N15" s="11" t="str" cm="1">
        <f t="array" ref="N15">IFERROR(INDEX('8'!$A:$A,MATCH(N$7,'8'!$A:$A,FALSE)+2),"")</f>
        <v/>
      </c>
      <c r="O15" s="11" t="str" cm="1">
        <f t="array" ref="O15">IFERROR(INDEX('8'!$A:$A,MATCH(O$7,'8'!$A:$A,FALSE)+2),"")</f>
        <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c r="A16" s="14">
        <v>9</v>
      </c>
      <c r="B16" s="11">
        <f t="shared" si="0"/>
        <v>2</v>
      </c>
      <c r="C16" s="11">
        <v>2</v>
      </c>
      <c r="D16" s="11"/>
      <c r="E16" s="11"/>
      <c r="F16" s="11"/>
      <c r="G16" s="11"/>
      <c r="H16" s="11"/>
      <c r="I16" s="11"/>
      <c r="J16" s="10" t="str">
        <f t="shared" ca="1" si="1"/>
        <v>Incomplete</v>
      </c>
      <c r="L16" s="14">
        <f t="shared" si="2"/>
        <v>9</v>
      </c>
      <c r="M16" s="11" cm="1">
        <f t="array" ref="M16">IFERROR(INDEX('9'!$A:$A,MATCH(M$7,'9'!$A:$A,FALSE)+2),"")</f>
        <v>0</v>
      </c>
      <c r="N16" s="11" t="str" cm="1">
        <f t="array" ref="N16">IFERROR(INDEX('9'!$A:$A,MATCH(N$7,'9'!$A:$A,FALSE)+2),"")</f>
        <v/>
      </c>
      <c r="O16" s="11" t="str" cm="1">
        <f t="array" ref="O16">IFERROR(INDEX('9'!$A:$A,MATCH(O$7,'9'!$A:$A,FALSE)+2),"")</f>
        <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c r="A17" s="14">
        <v>10</v>
      </c>
      <c r="B17" s="11">
        <f t="shared" si="0"/>
        <v>2.5</v>
      </c>
      <c r="C17" s="11">
        <v>2</v>
      </c>
      <c r="D17" s="11">
        <v>0.5</v>
      </c>
      <c r="E17" s="11"/>
      <c r="F17" s="11"/>
      <c r="G17" s="11"/>
      <c r="H17" s="11"/>
      <c r="I17" s="11"/>
      <c r="J17" s="10" t="str">
        <f t="shared" ca="1" si="1"/>
        <v>Incomplete</v>
      </c>
      <c r="L17" s="14">
        <f t="shared" si="2"/>
        <v>10</v>
      </c>
      <c r="M17" s="11" cm="1">
        <f t="array" ref="M17">IFERROR(INDEX('10'!$A:$A,MATCH(M$7,'10'!$A:$A,FALSE)+2),"")</f>
        <v>0</v>
      </c>
      <c r="N17" s="11" cm="1">
        <f t="array" ref="N17">IFERROR(INDEX('10'!$A:$A,MATCH(N$7,'10'!$A:$A,FALSE)+2),"")</f>
        <v>0</v>
      </c>
      <c r="O17" s="11" t="str" cm="1">
        <f t="array" ref="O17">IFERROR(INDEX('10'!$A:$A,MATCH(O$7,'10'!$A:$A,FALSE)+2),"")</f>
        <v/>
      </c>
      <c r="P17" s="11" t="str" cm="1">
        <f t="array" ref="P17">IFERROR(INDEX('10'!$A:$A,MATCH(P$7,'10'!$A:$A,FALSE)+2),"")</f>
        <v/>
      </c>
      <c r="Q17" s="11" t="str" cm="1">
        <f t="array" ref="Q17">IFERROR(INDEX('10'!$A:$A,MATCH(Q$7,'10'!$A:$A,FALSE)+2),"")</f>
        <v/>
      </c>
      <c r="R17" s="11" t="str" cm="1">
        <f t="array" ref="R17">IFERROR(INDEX('10'!$A:$A,MATCH(R$7,'10'!$A:$A,FALSE)+2),"")</f>
        <v/>
      </c>
      <c r="S17" s="11" t="str" cm="1">
        <f t="array" ref="S17">IFERROR(INDEX('10'!$A:$A,MATCH(S$7,'10'!$A:$A,FALSE)+2),"")</f>
        <v/>
      </c>
    </row>
    <row r="18" spans="1:19">
      <c r="A18" s="14">
        <v>11</v>
      </c>
      <c r="B18" s="11">
        <f t="shared" si="0"/>
        <v>1.75</v>
      </c>
      <c r="C18" s="11">
        <v>1</v>
      </c>
      <c r="D18" s="11">
        <v>0.25</v>
      </c>
      <c r="E18" s="11">
        <v>0.5</v>
      </c>
      <c r="F18" s="11"/>
      <c r="G18" s="11"/>
      <c r="H18" s="11"/>
      <c r="I18" s="11"/>
      <c r="J18" s="10" t="str">
        <f t="shared" ca="1" si="1"/>
        <v>Incomplete</v>
      </c>
      <c r="L18" s="14">
        <f t="shared" si="2"/>
        <v>11</v>
      </c>
      <c r="M18" s="11" cm="1">
        <f t="array" ref="M18">IFERROR(INDEX('11'!$A:$A,MATCH(M$7,'11'!$A:$A,FALSE)+2),"")</f>
        <v>0</v>
      </c>
      <c r="N18" s="11" cm="1">
        <f t="array" ref="N18">IFERROR(INDEX('11'!$A:$A,MATCH(N$7,'11'!$A:$A,FALSE)+2),"")</f>
        <v>0</v>
      </c>
      <c r="O18" s="11" cm="1">
        <f t="array" ref="O18">IFERROR(INDEX('11'!$A:$A,MATCH(O$7,'11'!$A:$A,FALSE)+2),"")</f>
        <v>0</v>
      </c>
      <c r="P18" s="11" t="str" cm="1">
        <f t="array" ref="P18">IFERROR(INDEX('11'!$A:$A,MATCH(P$7,'11'!$A:$A,FALSE)+2),"")</f>
        <v/>
      </c>
      <c r="Q18" s="11" t="str" cm="1">
        <f t="array" ref="Q18">IFERROR(INDEX('11'!$A:$A,MATCH(Q$7,'11'!$A:$A,FALSE)+2),"")</f>
        <v/>
      </c>
      <c r="R18" s="11" t="str" cm="1">
        <f t="array" ref="R18">IFERROR(INDEX('11'!$A:$A,MATCH(R$7,'11'!$A:$A,FALSE)+2),"")</f>
        <v/>
      </c>
      <c r="S18" s="11" t="str" cm="1">
        <f t="array" ref="S18">IFERROR(INDEX('11'!$A:$A,MATCH(S$7,'11'!$A:$A,FALSE)+2),"")</f>
        <v/>
      </c>
    </row>
    <row r="19" spans="1:19">
      <c r="A19" s="14">
        <v>12</v>
      </c>
      <c r="B19" s="11">
        <f t="shared" si="0"/>
        <v>2.5</v>
      </c>
      <c r="C19" s="11">
        <v>1.75</v>
      </c>
      <c r="D19" s="11">
        <v>0.25</v>
      </c>
      <c r="E19" s="11">
        <v>0.5</v>
      </c>
      <c r="F19" s="11"/>
      <c r="G19" s="11"/>
      <c r="H19" s="11"/>
      <c r="I19" s="11"/>
      <c r="J19" s="10" t="str">
        <f t="shared" ca="1" si="1"/>
        <v>Incomplete</v>
      </c>
      <c r="L19" s="14">
        <f t="shared" si="2"/>
        <v>12</v>
      </c>
      <c r="M19" s="11" cm="1">
        <f t="array" ref="M19">IFERROR(INDEX('12'!$A:$A,MATCH(M$7,'12'!$A:$A,FALSE)+2),"")</f>
        <v>0</v>
      </c>
      <c r="N19" s="11" cm="1">
        <f t="array" ref="N19">IFERROR(INDEX('12'!$A:$A,MATCH(N$7,'12'!$A:$A,FALSE)+2),"")</f>
        <v>0</v>
      </c>
      <c r="O19" s="11" cm="1">
        <f t="array" ref="O19">IFERROR(INDEX('12'!$A:$A,MATCH(O$7,'12'!$A:$A,FALSE)+2),"")</f>
        <v>0</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c r="A20" s="14">
        <v>13</v>
      </c>
      <c r="B20" s="11">
        <f t="shared" si="0"/>
        <v>3</v>
      </c>
      <c r="C20" s="11">
        <v>2.25</v>
      </c>
      <c r="D20" s="11">
        <v>0.75</v>
      </c>
      <c r="E20" s="11"/>
      <c r="F20" s="11"/>
      <c r="G20" s="11"/>
      <c r="H20" s="11"/>
      <c r="I20" s="11"/>
      <c r="J20" s="10" t="str">
        <f t="shared" ca="1" si="1"/>
        <v>Incomplete</v>
      </c>
      <c r="L20" s="14">
        <f t="shared" si="2"/>
        <v>13</v>
      </c>
      <c r="M20" s="11" cm="1">
        <f t="array" ref="M20">IFERROR(INDEX('13'!$A:$A,MATCH(M$7,'13'!$A:$A,FALSE)+2),"")</f>
        <v>0</v>
      </c>
      <c r="N20" s="11" cm="1">
        <f t="array" ref="N20">IFERROR(INDEX('13'!$A:$A,MATCH(N$7,'13'!$A:$A,FALSE)+2),"")</f>
        <v>0</v>
      </c>
      <c r="O20" s="11" t="str" cm="1">
        <f t="array" ref="O20">IFERROR(INDEX('13'!$A:$A,MATCH(O$7,'13'!$A:$A,FALSE)+2),"")</f>
        <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c r="A21" s="14">
        <v>14</v>
      </c>
      <c r="B21" s="11">
        <f t="shared" si="0"/>
        <v>1.75</v>
      </c>
      <c r="C21" s="11">
        <v>0.75</v>
      </c>
      <c r="D21" s="11">
        <v>0.5</v>
      </c>
      <c r="E21" s="11">
        <v>0.5</v>
      </c>
      <c r="F21" s="11"/>
      <c r="G21" s="11"/>
      <c r="H21" s="11"/>
      <c r="I21" s="11"/>
      <c r="J21" s="10" t="str">
        <f t="shared" ca="1" si="1"/>
        <v>Incomplete</v>
      </c>
      <c r="L21" s="14">
        <f t="shared" si="2"/>
        <v>14</v>
      </c>
      <c r="M21" s="11" cm="1">
        <f t="array" ref="M21">IFERROR(INDEX('14'!$A:$A,MATCH(M$7,'14'!$A:$A,FALSE)+2),"")</f>
        <v>0</v>
      </c>
      <c r="N21" s="11" cm="1">
        <f t="array" ref="N21">IFERROR(INDEX('14'!$A:$A,MATCH(N$7,'14'!$A:$A,FALSE)+2),"")</f>
        <v>0</v>
      </c>
      <c r="O21" s="11" cm="1">
        <f t="array" ref="O21">IFERROR(INDEX('14'!$A:$A,MATCH(O$7,'14'!$A:$A,FALSE)+2),"")</f>
        <v>0</v>
      </c>
      <c r="P21" s="11" t="str" cm="1">
        <f t="array" ref="P21">IFERROR(INDEX('14'!$A:$A,MATCH(P$7,'14'!$A:$A,FALSE)+2),"")</f>
        <v/>
      </c>
      <c r="Q21" s="11" t="str" cm="1">
        <f t="array" ref="Q21">IFERROR(INDEX('14'!$A:$A,MATCH(Q$7,'14'!$A:$A,FALSE)+2),"")</f>
        <v/>
      </c>
      <c r="R21" s="11" t="str" cm="1">
        <f t="array" ref="R21">IFERROR(INDEX('14'!$A:$A,MATCH(R$7,'14'!$A:$A,FALSE)+2),"")</f>
        <v/>
      </c>
      <c r="S21" s="11" t="str" cm="1">
        <f t="array" ref="S21">IFERROR(INDEX('14'!$A:$A,MATCH(S$7,'14'!$A:$A,FALSE)+2),"")</f>
        <v/>
      </c>
    </row>
    <row r="22" spans="1:19">
      <c r="A22" s="14">
        <v>15</v>
      </c>
      <c r="B22" s="11">
        <f t="shared" si="0"/>
        <v>1.5</v>
      </c>
      <c r="C22" s="11">
        <v>0.5</v>
      </c>
      <c r="D22" s="11">
        <v>0.25</v>
      </c>
      <c r="E22" s="11">
        <v>0.25</v>
      </c>
      <c r="F22" s="11">
        <v>0.5</v>
      </c>
      <c r="G22" s="11"/>
      <c r="H22" s="11"/>
      <c r="I22" s="11"/>
      <c r="J22" s="10" t="str">
        <f t="shared" ca="1" si="1"/>
        <v>Incomplete</v>
      </c>
      <c r="L22" s="14">
        <f t="shared" si="2"/>
        <v>15</v>
      </c>
      <c r="M22" s="11" cm="1">
        <f t="array" ref="M22">IFERROR(INDEX('15'!$A:$A,MATCH(M$7,'15'!$A:$A,FALSE)+2),"")</f>
        <v>0</v>
      </c>
      <c r="N22" s="11" cm="1">
        <f t="array" ref="N22">IFERROR(INDEX('15'!$A:$A,MATCH(N$7,'15'!$A:$A,FALSE)+2),"")</f>
        <v>0</v>
      </c>
      <c r="O22" s="11" cm="1">
        <f t="array" ref="O22">IFERROR(INDEX('15'!$A:$A,MATCH(O$7,'15'!$A:$A,FALSE)+2),"")</f>
        <v>0</v>
      </c>
      <c r="P22" s="11" cm="1">
        <f t="array" ref="P22">IFERROR(INDEX('15'!$A:$A,MATCH(P$7,'15'!$A:$A,FALSE)+2),"")</f>
        <v>0</v>
      </c>
      <c r="Q22" s="11" t="str" cm="1">
        <f t="array" ref="Q22">IFERROR(INDEX('15'!$A:$A,MATCH(Q$7,'15'!$A:$A,FALSE)+2),"")</f>
        <v/>
      </c>
      <c r="R22" s="11" t="str" cm="1">
        <f t="array" ref="R22">IFERROR(INDEX('15'!$A:$A,MATCH(R$7,'15'!$A:$A,FALSE)+2),"")</f>
        <v/>
      </c>
      <c r="S22" s="11" t="str" cm="1">
        <f t="array" ref="S22">IFERROR(INDEX('15'!$A:$A,MATCH(S$7,'15'!$A:$A,FALSE)+2),"")</f>
        <v/>
      </c>
    </row>
    <row r="23" spans="1:19">
      <c r="A23" s="14">
        <v>16</v>
      </c>
      <c r="B23" s="11">
        <f t="shared" si="0"/>
        <v>2.25</v>
      </c>
      <c r="C23" s="11">
        <v>0.75</v>
      </c>
      <c r="D23" s="11">
        <v>1</v>
      </c>
      <c r="E23" s="11">
        <v>0.5</v>
      </c>
      <c r="F23" s="11"/>
      <c r="G23" s="11"/>
      <c r="H23" s="11"/>
      <c r="I23" s="11"/>
      <c r="J23" s="10" t="str">
        <f t="shared" ca="1" si="1"/>
        <v>Incomplete</v>
      </c>
      <c r="L23" s="14">
        <f t="shared" si="2"/>
        <v>16</v>
      </c>
      <c r="M23" s="11" cm="1">
        <f t="array" ref="M23">IFERROR(INDEX('16'!$A:$A,MATCH(M$7,'16'!$A:$A,FALSE)+2),"")</f>
        <v>0</v>
      </c>
      <c r="N23" s="11" cm="1">
        <f t="array" ref="N23">IFERROR(INDEX('16'!$A:$A,MATCH(N$7,'16'!$A:$A,FALSE)+2),"")</f>
        <v>0</v>
      </c>
      <c r="O23" s="11" cm="1">
        <f t="array" ref="O23">IFERROR(INDEX('16'!$A:$A,MATCH(O$7,'16'!$A:$A,FALSE)+2),"")</f>
        <v>0</v>
      </c>
      <c r="P23" s="11" t="str" cm="1">
        <f t="array" ref="P23">IFERROR(INDEX('16'!$A:$A,MATCH(P$7,'16'!$A:$A,FALSE)+2),"")</f>
        <v/>
      </c>
      <c r="Q23" s="11" t="str" cm="1">
        <f t="array" ref="Q23">IFERROR(INDEX('16'!$A:$A,MATCH(Q$7,'16'!$A:$A,FALSE)+2),"")</f>
        <v/>
      </c>
      <c r="R23" s="11" t="str" cm="1">
        <f t="array" ref="R23">IFERROR(INDEX('16'!$A:$A,MATCH(R$7,'16'!$A:$A,FALSE)+2),"")</f>
        <v/>
      </c>
      <c r="S23" s="11" t="str" cm="1">
        <f t="array" ref="S23">IFERROR(INDEX('16'!$A:$A,MATCH(S$7,'16'!$A:$A,FALSE)+2),"")</f>
        <v/>
      </c>
    </row>
    <row r="24" spans="1:19">
      <c r="A24" s="14">
        <v>17</v>
      </c>
      <c r="B24" s="11">
        <f t="shared" si="0"/>
        <v>2</v>
      </c>
      <c r="C24" s="11">
        <v>1.5</v>
      </c>
      <c r="D24" s="11">
        <v>0.5</v>
      </c>
      <c r="E24" s="11"/>
      <c r="F24" s="11"/>
      <c r="G24" s="11"/>
      <c r="H24" s="11"/>
      <c r="I24" s="11"/>
      <c r="J24" s="10" t="str">
        <f t="shared" ca="1" si="1"/>
        <v>Incomplete</v>
      </c>
      <c r="L24" s="14">
        <f t="shared" si="2"/>
        <v>17</v>
      </c>
      <c r="M24" s="11" cm="1">
        <f t="array" ref="M24">IFERROR(INDEX('17'!$A:$A,MATCH(M$7,'17'!$A:$A,FALSE)+2),"")</f>
        <v>0</v>
      </c>
      <c r="N24" s="11" cm="1">
        <f t="array" ref="N24">IFERROR(INDEX('17'!$A:$A,MATCH(N$7,'17'!$A:$A,FALSE)+2),"")</f>
        <v>0</v>
      </c>
      <c r="O24" s="11" t="str" cm="1">
        <f t="array" ref="O24">IFERROR(INDEX('17'!$A:$A,MATCH(O$7,'17'!$A:$A,FALSE)+2),"")</f>
        <v/>
      </c>
      <c r="P24" s="11" t="str" cm="1">
        <f t="array" ref="P24">IFERROR(INDEX('17'!$A:$A,MATCH(P$7,'17'!$A:$A,FALSE)+2),"")</f>
        <v/>
      </c>
      <c r="Q24" s="11" t="str" cm="1">
        <f t="array" ref="Q24">IFERROR(INDEX('17'!$A:$A,MATCH(Q$7,'17'!$A:$A,FALSE)+2),"")</f>
        <v/>
      </c>
      <c r="R24" s="11" t="str" cm="1">
        <f t="array" ref="R24">IFERROR(INDEX('17'!$A:$A,MATCH(R$7,'17'!$A:$A,FALSE)+2),"")</f>
        <v/>
      </c>
      <c r="S24" s="11" t="str" cm="1">
        <f t="array" ref="S24">IFERROR(INDEX('17'!$A:$A,MATCH(S$7,'17'!$A:$A,FALSE)+2),"")</f>
        <v/>
      </c>
    </row>
    <row r="25" spans="1:19">
      <c r="A25" s="14">
        <v>18</v>
      </c>
      <c r="B25" s="11">
        <f t="shared" si="0"/>
        <v>2</v>
      </c>
      <c r="C25" s="11">
        <v>0.5</v>
      </c>
      <c r="D25" s="11">
        <v>0.5</v>
      </c>
      <c r="E25" s="11">
        <v>0.5</v>
      </c>
      <c r="F25" s="11">
        <v>0.5</v>
      </c>
      <c r="G25" s="11"/>
      <c r="H25" s="11"/>
      <c r="I25" s="11"/>
      <c r="J25" s="10" t="str">
        <f t="shared" ca="1" si="1"/>
        <v>Incomplete</v>
      </c>
      <c r="L25" s="14">
        <f t="shared" si="2"/>
        <v>18</v>
      </c>
      <c r="M25" s="11" cm="1">
        <f t="array" ref="M25">IFERROR(INDEX('18'!$A:$A,MATCH(M$7,'18'!$A:$A,FALSE)+2),"")</f>
        <v>0</v>
      </c>
      <c r="N25" s="11" cm="1">
        <f t="array" ref="N25">IFERROR(INDEX('18'!$A:$A,MATCH(N$7,'18'!$A:$A,FALSE)+2),"")</f>
        <v>0</v>
      </c>
      <c r="O25" s="11" cm="1">
        <f t="array" ref="O25">IFERROR(INDEX('18'!$A:$A,MATCH(O$7,'18'!$A:$A,FALSE)+2),"")</f>
        <v>0</v>
      </c>
      <c r="P25" s="11" cm="1">
        <f t="array" ref="P25">IFERROR(INDEX('18'!$A:$A,MATCH(P$7,'18'!$A:$A,FALSE)+2),"")</f>
        <v>0</v>
      </c>
      <c r="Q25" s="11" t="str" cm="1">
        <f t="array" ref="Q25">IFERROR(INDEX('18'!$A:$A,MATCH(Q$7,'18'!$A:$A,FALSE)+2),"")</f>
        <v/>
      </c>
      <c r="R25" s="11" t="str" cm="1">
        <f t="array" ref="R25">IFERROR(INDEX('18'!$A:$A,MATCH(R$7,'18'!$A:$A,FALSE)+2),"")</f>
        <v/>
      </c>
      <c r="S25" s="11" t="str" cm="1">
        <f t="array" ref="S25">IFERROR(INDEX('18'!$A:$A,MATCH(S$7,'18'!$A:$A,FALSE)+2),"")</f>
        <v/>
      </c>
    </row>
    <row r="26" spans="1:19">
      <c r="A26" s="14">
        <v>19</v>
      </c>
      <c r="B26" s="11">
        <f t="shared" si="0"/>
        <v>2</v>
      </c>
      <c r="C26" s="11">
        <v>0.5</v>
      </c>
      <c r="D26" s="11">
        <v>0.5</v>
      </c>
      <c r="E26" s="11">
        <v>0.5</v>
      </c>
      <c r="F26" s="11">
        <v>0.5</v>
      </c>
      <c r="G26" s="11"/>
      <c r="H26" s="11"/>
      <c r="I26" s="11"/>
      <c r="J26" s="10" t="str">
        <f t="shared" ca="1" si="1"/>
        <v>Incomplete</v>
      </c>
      <c r="L26" s="14">
        <f t="shared" si="2"/>
        <v>19</v>
      </c>
      <c r="M26" s="11" cm="1">
        <f t="array" ref="M26">IFERROR(INDEX('19'!$A:$A,MATCH(M$7,'19'!$A:$A,FALSE)+2),"")</f>
        <v>0</v>
      </c>
      <c r="N26" s="11" cm="1">
        <f t="array" ref="N26">IFERROR(INDEX('19'!$A:$A,MATCH(N$7,'19'!$A:$A,FALSE)+2),"")</f>
        <v>0</v>
      </c>
      <c r="O26" s="11" cm="1">
        <f t="array" ref="O26">IFERROR(INDEX('19'!$A:$A,MATCH(O$7,'19'!$A:$A,FALSE)+2),"")</f>
        <v>0</v>
      </c>
      <c r="P26" s="11" cm="1">
        <f t="array" ref="P26">IFERROR(INDEX('19'!$A:$A,MATCH(P$7,'19'!$A:$A,FALSE)+2),"")</f>
        <v>0</v>
      </c>
      <c r="Q26" s="11" t="str" cm="1">
        <f t="array" ref="Q26">IFERROR(INDEX('19'!$A:$A,MATCH(Q$7,'19'!$A:$A,FALSE)+2),"")</f>
        <v/>
      </c>
      <c r="R26" s="11" t="str" cm="1">
        <f t="array" ref="R26">IFERROR(INDEX('19'!$A:$A,MATCH(R$7,'19'!$A:$A,FALSE)+2),"")</f>
        <v/>
      </c>
      <c r="S26" s="11" t="str" cm="1">
        <f t="array" ref="S26">IFERROR(INDEX('19'!$A:$A,MATCH(S$7,'19'!$A:$A,FALSE)+2),"")</f>
        <v/>
      </c>
    </row>
    <row r="27" spans="1:19">
      <c r="A27" s="14">
        <v>20</v>
      </c>
      <c r="B27" s="11">
        <f t="shared" si="0"/>
        <v>2.5</v>
      </c>
      <c r="C27" s="11">
        <v>2.5</v>
      </c>
      <c r="D27" s="11"/>
      <c r="E27" s="11"/>
      <c r="F27" s="11"/>
      <c r="G27" s="11"/>
      <c r="H27" s="11"/>
      <c r="I27" s="11"/>
      <c r="J27" s="10" t="str">
        <f t="shared" ref="J27:J32" ca="1" si="3">INDIRECT("'"&amp;A27&amp;"'!B1")</f>
        <v>Incomplete</v>
      </c>
      <c r="L27" s="14">
        <f t="shared" ref="L27:L32" si="4">A27</f>
        <v>20</v>
      </c>
      <c r="M27" s="11" cm="1">
        <f t="array" ref="M27">IFERROR(INDEX('20'!$A:$A,MATCH(M$7,'20'!$A:$A,FALSE)+2),"")</f>
        <v>0</v>
      </c>
      <c r="N27" s="11" t="str" cm="1">
        <f t="array" ref="N27">IFERROR(INDEX('20'!$A:$A,MATCH(N$7,'20'!$A:$A,FALSE)+2),"")</f>
        <v/>
      </c>
      <c r="O27" s="11" t="str" cm="1">
        <f t="array" ref="O27">IFERROR(INDEX('20'!$A:$A,MATCH(O$7,'20'!$A:$A,FALSE)+2),"")</f>
        <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c r="A28" s="14">
        <v>21</v>
      </c>
      <c r="B28" s="11">
        <f t="shared" si="0"/>
        <v>1.75</v>
      </c>
      <c r="C28" s="11">
        <v>1.25</v>
      </c>
      <c r="D28" s="11">
        <v>0.5</v>
      </c>
      <c r="E28" s="11"/>
      <c r="F28" s="11"/>
      <c r="G28" s="11"/>
      <c r="H28" s="11"/>
      <c r="I28" s="11"/>
      <c r="J28" s="10" t="str">
        <f t="shared" ca="1" si="3"/>
        <v>Incomplete</v>
      </c>
      <c r="L28" s="14">
        <f t="shared" si="4"/>
        <v>21</v>
      </c>
      <c r="M28" s="11" cm="1">
        <f t="array" ref="M28">IFERROR(INDEX('21'!$A:$A,MATCH(M$7,'21'!$A:$A,FALSE)+2),"")</f>
        <v>0</v>
      </c>
      <c r="N28" s="11" cm="1">
        <f t="array" ref="N28">IFERROR(INDEX('21'!$A:$A,MATCH(N$7,'21'!$A:$A,FALSE)+2),"")</f>
        <v>0</v>
      </c>
      <c r="O28" s="11" t="str" cm="1">
        <f t="array" ref="O28">IFERROR(INDEX('21'!$A:$A,MATCH(O$7,'21'!$A:$A,FALSE)+2),"")</f>
        <v/>
      </c>
      <c r="P28" s="11" t="str" cm="1">
        <f t="array" ref="P28">IFERROR(INDEX('21'!$A:$A,MATCH(P$7,'21'!$A:$A,FALSE)+2),"")</f>
        <v/>
      </c>
      <c r="Q28" s="11" t="str" cm="1">
        <f t="array" ref="Q28">IFERROR(INDEX('21'!$A:$A,MATCH(Q$7,'21'!$A:$A,FALSE)+2),"")</f>
        <v/>
      </c>
      <c r="R28" s="11" t="str" cm="1">
        <f t="array" ref="R28">IFERROR(INDEX('21'!$A:$A,MATCH(R$7,'21'!$A:$A,FALSE)+2),"")</f>
        <v/>
      </c>
      <c r="S28" s="11" t="str" cm="1">
        <f t="array" ref="S28">IFERROR(INDEX('21'!$A:$A,MATCH(S$7,'21'!$A:$A,FALSE)+2),"")</f>
        <v/>
      </c>
    </row>
    <row r="29" spans="1:19">
      <c r="A29" s="14">
        <v>22</v>
      </c>
      <c r="B29" s="11">
        <f t="shared" si="0"/>
        <v>2.25</v>
      </c>
      <c r="C29" s="11">
        <v>1</v>
      </c>
      <c r="D29" s="11">
        <v>0.5</v>
      </c>
      <c r="E29" s="11">
        <v>0.75</v>
      </c>
      <c r="F29" s="11"/>
      <c r="G29" s="11"/>
      <c r="H29" s="11"/>
      <c r="I29" s="11"/>
      <c r="J29" s="10" t="str">
        <f t="shared" ca="1" si="3"/>
        <v>Incomplete</v>
      </c>
      <c r="L29" s="14">
        <f t="shared" si="4"/>
        <v>22</v>
      </c>
      <c r="M29" s="11" cm="1">
        <f t="array" ref="M29">IFERROR(INDEX('22'!$A:$A,MATCH(M$7,'22'!$A:$A,FALSE)+2),"")</f>
        <v>0</v>
      </c>
      <c r="N29" s="11" cm="1">
        <f t="array" ref="N29">IFERROR(INDEX('22'!$A:$A,MATCH(N$7,'22'!$A:$A,FALSE)+2),"")</f>
        <v>0</v>
      </c>
      <c r="O29" s="11" cm="1">
        <f t="array" ref="O29">IFERROR(INDEX('22'!$A:$A,MATCH(O$7,'22'!$A:$A,FALSE)+2),"")</f>
        <v>0</v>
      </c>
      <c r="P29" s="11" t="str" cm="1">
        <f t="array" ref="P29">IFERROR(INDEX('22'!$A:$A,MATCH(P$7,'22'!$A:$A,FALSE)+2),"")</f>
        <v/>
      </c>
      <c r="Q29" s="11" t="str" cm="1">
        <f t="array" ref="Q29">IFERROR(INDEX('22'!$A:$A,MATCH(Q$7,'22'!$A:$A,FALSE)+2),"")</f>
        <v/>
      </c>
      <c r="R29" s="11" t="str" cm="1">
        <f t="array" ref="R29">IFERROR(INDEX('22'!$A:$A,MATCH(R$7,'22'!$A:$A,FALSE)+2),"")</f>
        <v/>
      </c>
      <c r="S29" s="11" t="str" cm="1">
        <f t="array" ref="S29">IFERROR(INDEX('22'!$A:$A,MATCH(S$7,'22'!$A:$A,FALSE)+2),"")</f>
        <v/>
      </c>
    </row>
    <row r="30" spans="1:19">
      <c r="A30" s="18">
        <v>23</v>
      </c>
      <c r="B30" s="11">
        <f t="shared" si="0"/>
        <v>2.75</v>
      </c>
      <c r="C30" s="11">
        <v>2.25</v>
      </c>
      <c r="D30" s="11">
        <v>0.5</v>
      </c>
      <c r="E30" s="11"/>
      <c r="F30" s="11"/>
      <c r="G30" s="11"/>
      <c r="H30" s="11"/>
      <c r="I30" s="11"/>
      <c r="J30" s="10" t="str">
        <f t="shared" ca="1" si="3"/>
        <v>Incomplete</v>
      </c>
      <c r="L30" s="14">
        <f t="shared" si="4"/>
        <v>23</v>
      </c>
      <c r="M30" s="11" cm="1">
        <f t="array" ref="M30">IFERROR(INDEX('23'!$A:$A,MATCH(M$7,'23'!$A:$A,FALSE)+2),"")</f>
        <v>0</v>
      </c>
      <c r="N30" s="11" cm="1">
        <f t="array" ref="N30">IFERROR(INDEX('23'!$A:$A,MATCH(N$7,'23'!$A:$A,FALSE)+2),"")</f>
        <v>0</v>
      </c>
      <c r="O30" s="11" t="str" cm="1">
        <f t="array" ref="O30">IFERROR(INDEX('23'!$A:$A,MATCH(O$7,'23'!$A:$A,FALSE)+2),"")</f>
        <v/>
      </c>
      <c r="P30" s="11" t="str" cm="1">
        <f t="array" ref="P30">IFERROR(INDEX('23'!$A:$A,MATCH(P$7,'23'!$A:$A,FALSE)+2),"")</f>
        <v/>
      </c>
      <c r="Q30" s="11" t="str" cm="1">
        <f t="array" ref="Q30">IFERROR(INDEX('23'!$A:$A,MATCH(Q$7,'23'!$A:$A,FALSE)+2),"")</f>
        <v/>
      </c>
      <c r="R30" s="11" t="str" cm="1">
        <f t="array" ref="R30">IFERROR(INDEX('23'!$A:$A,MATCH(R$7,'23'!$A:$A,FALSE)+2),"")</f>
        <v/>
      </c>
      <c r="S30" s="11" t="str" cm="1">
        <f t="array" ref="S30">IFERROR(INDEX('23'!$A:$A,MATCH(S$7,'23'!$A:$A,FALSE)+2),"")</f>
        <v/>
      </c>
    </row>
    <row r="31" spans="1:19">
      <c r="A31" s="18">
        <v>24</v>
      </c>
      <c r="B31" s="11">
        <f t="shared" si="0"/>
        <v>3</v>
      </c>
      <c r="C31" s="11">
        <v>1.5</v>
      </c>
      <c r="D31" s="11">
        <v>1.5</v>
      </c>
      <c r="E31" s="11"/>
      <c r="F31" s="11"/>
      <c r="G31" s="11"/>
      <c r="H31" s="11"/>
      <c r="I31" s="11"/>
      <c r="J31" s="10" t="str">
        <f t="shared" ca="1" si="3"/>
        <v>Incomplete</v>
      </c>
      <c r="L31" s="14">
        <f t="shared" si="4"/>
        <v>24</v>
      </c>
      <c r="M31" s="11" cm="1">
        <f t="array" ref="M31">IFERROR(INDEX('24'!$A:$A,MATCH(M$7,'24'!$A:$A,FALSE)+2),"")</f>
        <v>0</v>
      </c>
      <c r="N31" s="11" cm="1">
        <f t="array" ref="N31">IFERROR(INDEX('24'!$A:$A,MATCH(N$7,'24'!$A:$A,FALSE)+2),"")</f>
        <v>0</v>
      </c>
      <c r="O31" s="11" t="str" cm="1">
        <f t="array" ref="O31">IFERROR(INDEX('24'!$A:$A,MATCH(O$7,'24'!$A:$A,FALSE)+2),"")</f>
        <v/>
      </c>
      <c r="P31" s="11" t="str" cm="1">
        <f t="array" ref="P31">IFERROR(INDEX('24'!$A:$A,MATCH(P$7,'24'!$A:$A,FALSE)+2),"")</f>
        <v/>
      </c>
      <c r="Q31" s="11" t="str" cm="1">
        <f t="array" ref="Q31">IFERROR(INDEX('24'!$A:$A,MATCH(Q$7,'24'!$A:$A,FALSE)+2),"")</f>
        <v/>
      </c>
      <c r="R31" s="11" t="str" cm="1">
        <f t="array" ref="R31">IFERROR(INDEX('24'!$A:$A,MATCH(R$7,'24'!$A:$A,FALSE)+2),"")</f>
        <v/>
      </c>
      <c r="S31" s="11" t="str" cm="1">
        <f t="array" ref="S31">IFERROR(INDEX('24'!$A:$A,MATCH(S$7,'24'!$A:$A,FALSE)+2),"")</f>
        <v/>
      </c>
    </row>
    <row r="32" spans="1:19">
      <c r="A32" s="18">
        <v>25</v>
      </c>
      <c r="B32" s="11">
        <f t="shared" si="0"/>
        <v>2</v>
      </c>
      <c r="C32" s="11">
        <v>1</v>
      </c>
      <c r="D32" s="11">
        <v>1</v>
      </c>
      <c r="E32" s="11"/>
      <c r="F32" s="11"/>
      <c r="G32" s="11"/>
      <c r="H32" s="11"/>
      <c r="I32" s="11"/>
      <c r="J32" s="10" t="str">
        <f t="shared" ca="1" si="3"/>
        <v>Incomplete</v>
      </c>
      <c r="L32" s="14">
        <f t="shared" si="4"/>
        <v>25</v>
      </c>
      <c r="M32" s="11" cm="1">
        <f t="array" ref="M32">IFERROR(INDEX('25'!$A:$A,MATCH(M$7,'25'!$A:$A,FALSE)+2),"")</f>
        <v>0</v>
      </c>
      <c r="N32" s="11" cm="1">
        <f t="array" ref="N32">IFERROR(INDEX('25'!$A:$A,MATCH(N$7,'25'!$A:$A,FALSE)+2),"")</f>
        <v>0</v>
      </c>
      <c r="O32" s="11" t="str" cm="1">
        <f t="array" ref="O32">IFERROR(INDEX('25'!$A:$A,MATCH(O$7,'25'!$A:$A,FALSE)+2),"")</f>
        <v/>
      </c>
      <c r="P32" s="11" t="str" cm="1">
        <f t="array" ref="P32">IFERROR(INDEX('25'!$A:$A,MATCH(P$7,'25'!$A:$A,FALSE)+2),"")</f>
        <v/>
      </c>
      <c r="Q32" s="11" t="str" cm="1">
        <f t="array" ref="Q32">IFERROR(INDEX('25'!$A:$A,MATCH(Q$7,'25'!$A:$A,FALSE)+2),"")</f>
        <v/>
      </c>
      <c r="R32" s="11" t="str" cm="1">
        <f t="array" ref="R32">IFERROR(INDEX('25'!$A:$A,MATCH(R$7,'25'!$A:$A,FALSE)+2),"")</f>
        <v/>
      </c>
      <c r="S32" s="11" t="str" cm="1">
        <f t="array" ref="S32">IFERROR(INDEX('25'!$A:$A,MATCH(S$7,'25'!$A:$A,FALSE)+2),"")</f>
        <v/>
      </c>
    </row>
  </sheetData>
  <mergeCells count="1">
    <mergeCell ref="B6:B7"/>
  </mergeCells>
  <conditionalFormatting sqref="C8:I32">
    <cfRule type="containsBlanks" dxfId="86" priority="1">
      <formula>LEN(TRIM(C8))=0</formula>
    </cfRule>
  </conditionalFormatting>
  <conditionalFormatting sqref="J8:J32">
    <cfRule type="cellIs" dxfId="85" priority="16" operator="equal">
      <formula>"Finished"</formula>
    </cfRule>
    <cfRule type="cellIs" dxfId="84" priority="17" operator="equal">
      <formula>"Flag for Review"</formula>
    </cfRule>
    <cfRule type="cellIs" dxfId="83" priority="18" operator="equal">
      <formula>"Incomplete"</formula>
    </cfRule>
  </conditionalFormatting>
  <conditionalFormatting sqref="M8:S32">
    <cfRule type="expression" dxfId="82" priority="2">
      <formula>C8=""</formula>
    </cfRule>
    <cfRule type="expression" dxfId="81" priority="3">
      <formula>M8/C8&gt;=0.75</formula>
    </cfRule>
    <cfRule type="expression" dxfId="80" priority="4">
      <formula>M8/C8&gt;=0.65</formula>
    </cfRule>
    <cfRule type="expression" dxfId="79" priority="5">
      <formula>M8/C8&gt;=0</formula>
    </cfRule>
  </conditionalFormatting>
  <conditionalFormatting sqref="P2">
    <cfRule type="expression" dxfId="78" priority="55">
      <formula>LEN(P2)=0</formula>
    </cfRule>
    <cfRule type="cellIs" dxfId="77" priority="213" operator="greaterThanOrEqual">
      <formula>0.75</formula>
    </cfRule>
    <cfRule type="cellIs" dxfId="76" priority="214" operator="greaterThanOrEqual">
      <formula>0.65</formula>
    </cfRule>
    <cfRule type="cellIs" dxfId="75" priority="215"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L32" location="'25'!A1" display="'25'!A1"/>
    <hyperlink ref="A32" location="'25'!A1" display="'25'!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4"/>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c r="A1" s="7">
        <v>1</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42" t="s">
        <v>32</v>
      </c>
      <c r="C3" s="42"/>
      <c r="D3" s="42"/>
      <c r="E3" s="42"/>
      <c r="F3" s="42"/>
      <c r="G3" s="42"/>
      <c r="H3" s="42"/>
      <c r="I3" s="36"/>
      <c r="J3" s="31"/>
      <c r="K3" s="31"/>
      <c r="L3" s="31"/>
      <c r="M3" s="31"/>
    </row>
    <row r="4" spans="1:13" ht="15.95" customHeight="1">
      <c r="A4" s="9">
        <f>INDEX('Point Grid'!B:B,MATCH('1'!A1,'Point Grid'!A:A,0))</f>
        <v>2.5</v>
      </c>
      <c r="B4" s="42"/>
      <c r="C4" s="42"/>
      <c r="D4" s="42"/>
      <c r="E4" s="42"/>
      <c r="F4" s="42"/>
      <c r="G4" s="42"/>
      <c r="H4" s="42"/>
      <c r="I4" s="36"/>
      <c r="J4" s="31"/>
      <c r="K4" s="31"/>
      <c r="L4" s="31"/>
      <c r="M4" s="31"/>
    </row>
    <row r="5" spans="1:13" ht="30">
      <c r="A5" s="9"/>
      <c r="B5" s="43" t="s">
        <v>33</v>
      </c>
      <c r="C5" s="44" t="s">
        <v>34</v>
      </c>
      <c r="D5" s="45" t="s">
        <v>35</v>
      </c>
      <c r="E5" s="42"/>
      <c r="F5" s="42"/>
      <c r="G5" s="42"/>
      <c r="H5" s="42"/>
      <c r="I5" s="36"/>
      <c r="J5" s="31"/>
      <c r="K5" s="31"/>
      <c r="L5" s="31"/>
      <c r="M5" s="31"/>
    </row>
    <row r="6" spans="1:13" ht="15.95" customHeight="1">
      <c r="A6" s="9"/>
      <c r="B6" s="46">
        <v>2013</v>
      </c>
      <c r="C6" s="113">
        <v>1500</v>
      </c>
      <c r="D6" s="114">
        <v>800</v>
      </c>
      <c r="E6" s="42"/>
      <c r="F6" s="42"/>
      <c r="G6" s="42"/>
      <c r="H6" s="42"/>
      <c r="I6" s="36"/>
      <c r="J6" s="31"/>
      <c r="K6" s="31"/>
      <c r="L6" s="31"/>
      <c r="M6" s="31"/>
    </row>
    <row r="7" spans="1:13" ht="15.95" customHeight="1">
      <c r="A7" s="9"/>
      <c r="B7" s="47">
        <v>2014</v>
      </c>
      <c r="C7" s="115">
        <v>1600</v>
      </c>
      <c r="D7" s="116">
        <v>800</v>
      </c>
      <c r="E7" s="48"/>
      <c r="F7" s="48"/>
      <c r="G7" s="48"/>
      <c r="H7" s="48"/>
      <c r="I7" s="36"/>
      <c r="J7" s="31"/>
      <c r="K7" s="31"/>
      <c r="L7" s="31"/>
      <c r="M7" s="31"/>
    </row>
    <row r="8" spans="1:13" ht="15.95" customHeight="1">
      <c r="A8" s="9"/>
      <c r="B8" s="49">
        <v>2015</v>
      </c>
      <c r="C8" s="117">
        <v>1800</v>
      </c>
      <c r="D8" s="118">
        <v>1200</v>
      </c>
      <c r="E8" s="48"/>
      <c r="F8" s="48"/>
      <c r="G8" s="48"/>
      <c r="H8" s="48"/>
      <c r="I8" s="36"/>
      <c r="J8" s="31"/>
      <c r="K8" s="31"/>
      <c r="L8" s="31"/>
      <c r="M8" s="31"/>
    </row>
    <row r="9" spans="1:13" ht="15.95" customHeight="1">
      <c r="A9" s="9"/>
      <c r="B9" s="42"/>
      <c r="C9" s="42"/>
      <c r="D9" s="42"/>
      <c r="E9" s="42"/>
      <c r="F9" s="42"/>
      <c r="G9" s="42"/>
      <c r="H9" s="42"/>
      <c r="I9" s="36"/>
      <c r="J9" s="31"/>
      <c r="K9" s="31"/>
      <c r="L9" s="31"/>
      <c r="M9" s="31"/>
    </row>
    <row r="10" spans="1:13" ht="15.95" customHeight="1">
      <c r="A10" s="9"/>
      <c r="B10" s="42" t="s">
        <v>36</v>
      </c>
      <c r="C10" s="42"/>
      <c r="D10" s="42"/>
      <c r="E10" s="42"/>
      <c r="F10" s="50"/>
      <c r="G10" s="42"/>
      <c r="H10" s="42"/>
      <c r="I10" s="36"/>
      <c r="J10" s="31"/>
      <c r="K10" s="31"/>
      <c r="L10" s="31"/>
      <c r="M10" s="31"/>
    </row>
    <row r="11" spans="1:13" ht="15.95" customHeight="1">
      <c r="A11" s="9"/>
      <c r="B11" s="42" t="s">
        <v>37</v>
      </c>
      <c r="C11" s="42"/>
      <c r="D11" s="42"/>
      <c r="E11" s="42"/>
      <c r="F11" s="51"/>
      <c r="G11" s="42"/>
      <c r="H11" s="42"/>
      <c r="I11" s="36"/>
      <c r="J11" s="31"/>
      <c r="K11" s="31"/>
      <c r="L11" s="31"/>
      <c r="M11" s="31"/>
    </row>
    <row r="12" spans="1:13" ht="15.95" customHeight="1">
      <c r="A12" s="9"/>
      <c r="B12" s="42" t="s">
        <v>38</v>
      </c>
      <c r="C12" s="42"/>
      <c r="D12" s="42"/>
      <c r="E12" s="42"/>
      <c r="F12" s="51"/>
      <c r="G12" s="42"/>
      <c r="H12" s="42"/>
      <c r="I12" s="36"/>
      <c r="J12" s="31"/>
      <c r="K12" s="31"/>
      <c r="L12" s="31"/>
      <c r="M12" s="31"/>
    </row>
    <row r="13" spans="1:13" ht="15.95" customHeight="1">
      <c r="A13" s="9"/>
      <c r="B13" s="42" t="s">
        <v>39</v>
      </c>
      <c r="C13" s="42"/>
      <c r="D13" s="42"/>
      <c r="E13" s="42"/>
      <c r="F13" s="42"/>
      <c r="G13" s="42"/>
      <c r="H13" s="42"/>
      <c r="I13" s="36"/>
      <c r="J13" s="31"/>
      <c r="K13" s="31"/>
      <c r="L13" s="31"/>
      <c r="M13" s="31"/>
    </row>
    <row r="14" spans="1:13" ht="15.95" customHeight="1">
      <c r="A14" s="9"/>
      <c r="B14" s="42" t="s">
        <v>40</v>
      </c>
      <c r="C14" s="42"/>
      <c r="D14" s="42"/>
      <c r="E14" s="42"/>
      <c r="F14" s="42"/>
      <c r="G14" s="42"/>
      <c r="H14" s="42"/>
      <c r="I14" s="36"/>
      <c r="J14" s="31"/>
      <c r="K14" s="31"/>
      <c r="L14" s="31"/>
      <c r="M14" s="31"/>
    </row>
    <row r="15" spans="1:13" ht="15.95" customHeight="1">
      <c r="A15" s="9"/>
      <c r="B15" s="48" t="s">
        <v>41</v>
      </c>
      <c r="C15" s="48"/>
      <c r="D15" s="48"/>
      <c r="E15" s="48"/>
      <c r="F15" s="48"/>
      <c r="G15" s="48"/>
      <c r="H15" s="48"/>
      <c r="I15" s="36"/>
      <c r="J15" s="31"/>
      <c r="K15" s="31"/>
      <c r="L15" s="31"/>
      <c r="M15" s="31"/>
    </row>
    <row r="16" spans="1:13" ht="15.95" customHeight="1">
      <c r="A16" s="9"/>
      <c r="B16" s="48" t="s">
        <v>42</v>
      </c>
      <c r="C16" s="48"/>
      <c r="D16" s="48"/>
      <c r="E16" s="48"/>
      <c r="F16" s="48"/>
      <c r="G16" s="48"/>
      <c r="H16" s="48"/>
      <c r="I16" s="36"/>
      <c r="J16" s="31"/>
      <c r="K16" s="31"/>
      <c r="L16" s="31"/>
      <c r="M16" s="31"/>
    </row>
    <row r="17" spans="1:13" ht="15.95" customHeight="1">
      <c r="A17" s="9"/>
      <c r="B17" s="48"/>
      <c r="C17" s="48"/>
      <c r="D17" s="48"/>
      <c r="E17" s="48"/>
      <c r="F17" s="48"/>
      <c r="G17" s="48"/>
      <c r="H17" s="48"/>
      <c r="I17" s="36"/>
      <c r="J17" s="31"/>
      <c r="K17" s="31"/>
      <c r="L17" s="31"/>
      <c r="M17" s="31"/>
    </row>
    <row r="18" spans="1:13" ht="15.95" customHeight="1">
      <c r="A18" s="26" t="s">
        <v>2</v>
      </c>
      <c r="B18" s="133" t="s">
        <v>43</v>
      </c>
      <c r="C18" s="133"/>
      <c r="D18" s="133"/>
      <c r="E18" s="133"/>
      <c r="F18" s="133"/>
      <c r="G18" s="133"/>
      <c r="H18" s="133"/>
      <c r="I18" s="38"/>
      <c r="J18" s="31"/>
      <c r="K18" s="31"/>
      <c r="L18" s="31"/>
      <c r="M18" s="31"/>
    </row>
    <row r="19" spans="1:13" ht="15.95" customHeight="1" thickBot="1">
      <c r="A19" s="9">
        <f>INDEX('Point Grid'!$C$8:$I$32,MATCH($A$1,'Point Grid'!$A$8:$A$32,0),MATCH(A18,'Point Grid'!$C$7:$I$7,0))</f>
        <v>2.5</v>
      </c>
      <c r="B19" s="133"/>
      <c r="C19" s="133"/>
      <c r="D19" s="133"/>
      <c r="E19" s="133"/>
      <c r="F19" s="133"/>
      <c r="G19" s="133"/>
      <c r="H19" s="133"/>
      <c r="I19" s="38"/>
      <c r="J19" s="31"/>
      <c r="K19" s="31"/>
      <c r="L19" s="31"/>
      <c r="M19" s="31"/>
    </row>
    <row r="20" spans="1:13" ht="15.95" customHeight="1" thickBot="1">
      <c r="A20" s="5"/>
      <c r="B20" s="37"/>
      <c r="C20" s="37"/>
      <c r="D20" s="37"/>
      <c r="E20" s="37"/>
      <c r="F20" s="37"/>
      <c r="G20" s="37"/>
      <c r="H20" s="37"/>
      <c r="I20" s="38"/>
      <c r="J20" s="31"/>
      <c r="K20" s="31"/>
      <c r="L20" s="31"/>
      <c r="M20" s="31"/>
    </row>
    <row r="21" spans="1:13" ht="15.95" customHeight="1" thickBot="1">
      <c r="A21" s="30"/>
      <c r="B21" s="39"/>
      <c r="C21" s="39"/>
      <c r="D21" s="39"/>
      <c r="E21" s="39"/>
      <c r="F21" s="39"/>
      <c r="G21" s="39"/>
      <c r="H21" s="39"/>
      <c r="I21" s="40"/>
      <c r="J21" s="31"/>
      <c r="K21" s="31"/>
      <c r="L21" s="31"/>
      <c r="M21" s="31"/>
    </row>
    <row r="22" spans="1:13">
      <c r="B22" s="31"/>
      <c r="C22" s="31"/>
      <c r="D22" s="31"/>
      <c r="E22" s="31"/>
      <c r="F22" s="31"/>
      <c r="G22" s="31"/>
      <c r="H22" s="31"/>
      <c r="I22" s="31"/>
      <c r="J22" s="31"/>
      <c r="K22" s="31"/>
      <c r="L22" s="31"/>
      <c r="M22" s="31"/>
    </row>
    <row r="23" spans="1:13">
      <c r="B23" s="31"/>
      <c r="C23" s="31"/>
      <c r="D23" s="31"/>
      <c r="E23" s="31"/>
      <c r="F23" s="31"/>
      <c r="G23" s="31"/>
      <c r="H23" s="31"/>
      <c r="I23" s="31"/>
      <c r="J23" s="31"/>
      <c r="K23" s="31"/>
      <c r="L23" s="31"/>
      <c r="M23" s="31"/>
    </row>
    <row r="24" spans="1:13">
      <c r="B24" s="31"/>
      <c r="C24" s="31"/>
      <c r="D24" s="31"/>
      <c r="E24" s="31"/>
      <c r="F24" s="31"/>
      <c r="G24" s="31"/>
      <c r="H24" s="31"/>
      <c r="I24" s="31"/>
      <c r="J24" s="31"/>
      <c r="K24" s="31"/>
      <c r="L24" s="31"/>
      <c r="M24" s="31"/>
    </row>
    <row r="25" spans="1:13">
      <c r="B25" s="31"/>
      <c r="C25" s="31"/>
      <c r="D25" s="31"/>
      <c r="E25" s="31"/>
      <c r="F25" s="31"/>
      <c r="G25" s="31"/>
      <c r="H25" s="31"/>
      <c r="I25" s="31"/>
      <c r="J25" s="31"/>
      <c r="K25" s="31"/>
      <c r="L25" s="31"/>
      <c r="M25" s="31"/>
    </row>
    <row r="26" spans="1:13">
      <c r="B26" s="31"/>
      <c r="C26" s="31"/>
      <c r="D26" s="31"/>
      <c r="E26" s="31"/>
      <c r="F26" s="31"/>
      <c r="G26" s="31"/>
      <c r="H26" s="31"/>
      <c r="I26" s="31"/>
      <c r="J26" s="31"/>
      <c r="K26" s="31"/>
      <c r="L26" s="31"/>
      <c r="M26" s="31"/>
    </row>
    <row r="27" spans="1:13">
      <c r="B27" s="31"/>
      <c r="C27" s="31"/>
      <c r="D27" s="31"/>
      <c r="E27" s="31"/>
      <c r="F27" s="31"/>
      <c r="G27" s="31"/>
      <c r="H27" s="31"/>
      <c r="I27" s="31"/>
      <c r="J27" s="31"/>
      <c r="K27" s="31"/>
      <c r="L27" s="31"/>
      <c r="M27" s="31"/>
    </row>
    <row r="28" spans="1:13">
      <c r="B28" s="31"/>
      <c r="C28" s="31"/>
      <c r="D28" s="31"/>
      <c r="E28" s="31"/>
      <c r="F28" s="31"/>
      <c r="G28" s="31"/>
      <c r="H28" s="31"/>
      <c r="I28" s="31"/>
      <c r="J28" s="31"/>
      <c r="K28" s="31"/>
      <c r="L28" s="31"/>
      <c r="M28" s="31"/>
    </row>
    <row r="29" spans="1:13">
      <c r="B29" s="31"/>
      <c r="C29" s="31"/>
      <c r="D29" s="31"/>
      <c r="E29" s="31"/>
      <c r="F29" s="31"/>
      <c r="G29" s="31"/>
      <c r="H29" s="31"/>
      <c r="I29" s="31"/>
      <c r="J29" s="31"/>
      <c r="K29" s="31"/>
      <c r="L29" s="31"/>
      <c r="M29" s="31"/>
    </row>
    <row r="30" spans="1:13">
      <c r="B30" s="31"/>
      <c r="C30" s="31"/>
      <c r="D30" s="31"/>
      <c r="E30" s="31"/>
      <c r="F30" s="31"/>
      <c r="G30" s="31"/>
      <c r="H30" s="31"/>
      <c r="I30" s="31"/>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sheetData>
  <mergeCells count="2">
    <mergeCell ref="H1:I1"/>
    <mergeCell ref="B18:H19"/>
  </mergeCells>
  <conditionalFormatting sqref="B1">
    <cfRule type="cellIs" dxfId="74" priority="1" operator="equal">
      <formula>"Incomplete"</formula>
    </cfRule>
    <cfRule type="cellIs" dxfId="73" priority="2" operator="equal">
      <formula>"Flag for Review"</formula>
    </cfRule>
    <cfRule type="cellIs" dxfId="7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2"/>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8.7109375" style="24" customWidth="1"/>
    <col min="5" max="5" width="17" style="24" customWidth="1"/>
    <col min="6" max="6" width="10.140625" style="24" customWidth="1"/>
    <col min="7" max="7" width="14.85546875" style="24" customWidth="1"/>
    <col min="8" max="8" width="19.140625" style="24" customWidth="1"/>
    <col min="9" max="9" width="11.42578125" style="24" customWidth="1"/>
    <col min="10" max="16384" width="9.140625" style="24"/>
  </cols>
  <sheetData>
    <row r="1" spans="1:13" ht="15.95" customHeight="1">
      <c r="A1" s="7">
        <v>2</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41" t="s">
        <v>44</v>
      </c>
      <c r="C3" s="41"/>
      <c r="D3" s="41"/>
      <c r="E3" s="41"/>
      <c r="F3" s="42"/>
      <c r="G3" s="42"/>
      <c r="H3" s="42"/>
      <c r="I3" s="53"/>
      <c r="J3" s="31"/>
      <c r="K3" s="31"/>
      <c r="L3" s="31"/>
      <c r="M3" s="31"/>
    </row>
    <row r="4" spans="1:13" ht="15.95" customHeight="1">
      <c r="A4" s="9">
        <f>INDEX('Point Grid'!B:B,MATCH('2'!A1,'Point Grid'!A:A,0))</f>
        <v>2.5</v>
      </c>
      <c r="B4" s="42"/>
      <c r="C4" s="42"/>
      <c r="D4" s="42"/>
      <c r="E4" s="42"/>
      <c r="F4" s="42"/>
      <c r="G4" s="42"/>
      <c r="H4" s="42"/>
      <c r="I4" s="53"/>
      <c r="J4" s="31"/>
      <c r="K4" s="31"/>
      <c r="L4" s="31"/>
      <c r="M4" s="31"/>
    </row>
    <row r="5" spans="1:13" ht="32.1" customHeight="1">
      <c r="A5" s="9"/>
      <c r="B5" s="54" t="s">
        <v>45</v>
      </c>
      <c r="C5" s="54" t="s">
        <v>46</v>
      </c>
      <c r="D5" s="55" t="s">
        <v>47</v>
      </c>
      <c r="E5" s="55" t="s">
        <v>48</v>
      </c>
      <c r="F5" s="56" t="s">
        <v>49</v>
      </c>
      <c r="G5" s="57" t="s">
        <v>50</v>
      </c>
      <c r="H5" s="56" t="s">
        <v>51</v>
      </c>
      <c r="I5" s="53"/>
      <c r="J5" s="31"/>
      <c r="K5" s="31"/>
      <c r="L5" s="31"/>
      <c r="M5" s="31"/>
    </row>
    <row r="6" spans="1:13" ht="15.95" customHeight="1">
      <c r="A6" s="9"/>
      <c r="B6" s="54" t="s">
        <v>52</v>
      </c>
      <c r="C6" s="58">
        <v>42005</v>
      </c>
      <c r="D6" s="59">
        <v>42369</v>
      </c>
      <c r="E6" s="59">
        <v>42005</v>
      </c>
      <c r="F6" s="56">
        <v>1</v>
      </c>
      <c r="G6" s="119">
        <v>1000</v>
      </c>
      <c r="H6" s="56" t="s">
        <v>53</v>
      </c>
      <c r="I6" s="53"/>
      <c r="J6" s="31"/>
      <c r="K6" s="31"/>
      <c r="L6" s="31"/>
      <c r="M6" s="31"/>
    </row>
    <row r="7" spans="1:13" ht="15.95" customHeight="1">
      <c r="A7" s="9"/>
      <c r="B7" s="54" t="s">
        <v>52</v>
      </c>
      <c r="C7" s="58">
        <v>42005</v>
      </c>
      <c r="D7" s="59">
        <v>42369</v>
      </c>
      <c r="E7" s="59">
        <v>42186</v>
      </c>
      <c r="F7" s="60">
        <v>1</v>
      </c>
      <c r="G7" s="120" t="s">
        <v>54</v>
      </c>
      <c r="H7" s="60" t="s">
        <v>55</v>
      </c>
      <c r="I7" s="53"/>
      <c r="J7" s="31"/>
      <c r="K7" s="31"/>
      <c r="L7" s="31"/>
      <c r="M7" s="31"/>
    </row>
    <row r="8" spans="1:13" ht="15.95" customHeight="1">
      <c r="A8" s="9"/>
      <c r="B8" s="54" t="s">
        <v>56</v>
      </c>
      <c r="C8" s="58">
        <v>42186</v>
      </c>
      <c r="D8" s="59">
        <v>42551</v>
      </c>
      <c r="E8" s="59">
        <v>42186</v>
      </c>
      <c r="F8" s="60">
        <v>1</v>
      </c>
      <c r="G8" s="120">
        <v>500</v>
      </c>
      <c r="H8" s="60" t="s">
        <v>53</v>
      </c>
      <c r="I8" s="53"/>
      <c r="J8" s="31"/>
      <c r="K8" s="31"/>
      <c r="L8" s="31"/>
      <c r="M8" s="31"/>
    </row>
    <row r="9" spans="1:13" ht="15.95" customHeight="1">
      <c r="A9" s="9"/>
      <c r="B9" s="61" t="s">
        <v>56</v>
      </c>
      <c r="C9" s="58">
        <v>42186</v>
      </c>
      <c r="D9" s="59">
        <v>42551</v>
      </c>
      <c r="E9" s="59">
        <v>42277</v>
      </c>
      <c r="F9" s="62">
        <v>2</v>
      </c>
      <c r="G9" s="121">
        <v>400</v>
      </c>
      <c r="H9" s="62" t="s">
        <v>57</v>
      </c>
      <c r="I9" s="53"/>
      <c r="J9" s="31"/>
      <c r="K9" s="31"/>
      <c r="L9" s="31"/>
      <c r="M9" s="31"/>
    </row>
    <row r="10" spans="1:13" ht="15.95" customHeight="1">
      <c r="A10" s="9"/>
      <c r="B10" s="54" t="s">
        <v>58</v>
      </c>
      <c r="C10" s="63">
        <v>42278</v>
      </c>
      <c r="D10" s="63">
        <v>42460</v>
      </c>
      <c r="E10" s="66">
        <v>42278</v>
      </c>
      <c r="F10" s="56">
        <v>2</v>
      </c>
      <c r="G10" s="119">
        <v>1000</v>
      </c>
      <c r="H10" s="56" t="s">
        <v>53</v>
      </c>
      <c r="I10" s="53"/>
      <c r="J10" s="31"/>
      <c r="K10" s="31"/>
      <c r="L10" s="31"/>
      <c r="M10" s="31"/>
    </row>
    <row r="11" spans="1:13" ht="15.95" customHeight="1">
      <c r="A11" s="9"/>
      <c r="B11" s="64"/>
      <c r="C11" s="64"/>
      <c r="D11" s="65"/>
      <c r="E11" s="64"/>
      <c r="F11" s="64"/>
      <c r="G11" s="64"/>
      <c r="H11" s="64"/>
      <c r="I11" s="53"/>
      <c r="J11" s="31"/>
      <c r="K11" s="31"/>
      <c r="L11" s="31"/>
      <c r="M11" s="31"/>
    </row>
    <row r="12" spans="1:13" ht="32.1" customHeight="1">
      <c r="A12" s="9"/>
      <c r="B12" s="133" t="s">
        <v>59</v>
      </c>
      <c r="C12" s="133"/>
      <c r="D12" s="133"/>
      <c r="E12" s="133"/>
      <c r="F12" s="133"/>
      <c r="G12" s="133"/>
      <c r="H12" s="133"/>
      <c r="I12" s="53"/>
      <c r="J12" s="31"/>
      <c r="K12" s="31"/>
      <c r="L12" s="31"/>
      <c r="M12" s="31"/>
    </row>
    <row r="13" spans="1:13" ht="15.95" customHeight="1">
      <c r="A13" s="29"/>
      <c r="B13" s="37"/>
      <c r="C13" s="37"/>
      <c r="D13" s="37"/>
      <c r="E13" s="37"/>
      <c r="F13" s="37"/>
      <c r="G13" s="37"/>
      <c r="H13" s="37"/>
      <c r="I13" s="38"/>
      <c r="J13" s="31"/>
      <c r="K13" s="31"/>
      <c r="L13" s="31"/>
      <c r="M13" s="31"/>
    </row>
    <row r="14" spans="1:13" ht="15.95" customHeight="1">
      <c r="A14" s="26" t="s">
        <v>2</v>
      </c>
      <c r="B14" s="133" t="s">
        <v>60</v>
      </c>
      <c r="C14" s="133"/>
      <c r="D14" s="133"/>
      <c r="E14" s="133"/>
      <c r="F14" s="133"/>
      <c r="G14" s="133"/>
      <c r="H14" s="133"/>
      <c r="I14" s="38"/>
      <c r="J14" s="31"/>
      <c r="K14" s="31"/>
      <c r="L14" s="31"/>
      <c r="M14" s="31"/>
    </row>
    <row r="15" spans="1:13" ht="15.95" customHeight="1" thickBot="1">
      <c r="A15" s="9">
        <f>INDEX('Point Grid'!$C$8:$I$32,MATCH($A$1,'Point Grid'!$A$8:$A$32,0),MATCH(A14,'Point Grid'!$C$7:$I$7,0))</f>
        <v>0.75</v>
      </c>
      <c r="B15" s="133"/>
      <c r="C15" s="133"/>
      <c r="D15" s="133"/>
      <c r="E15" s="133"/>
      <c r="F15" s="133"/>
      <c r="G15" s="133"/>
      <c r="H15" s="133"/>
      <c r="I15" s="38"/>
      <c r="J15" s="31"/>
      <c r="K15" s="31"/>
      <c r="L15" s="31"/>
      <c r="M15" s="31"/>
    </row>
    <row r="16" spans="1:13" ht="15.95" customHeight="1" thickBot="1">
      <c r="A16" s="5"/>
      <c r="B16" s="37"/>
      <c r="C16" s="37"/>
      <c r="D16" s="37"/>
      <c r="E16" s="37"/>
      <c r="F16" s="37"/>
      <c r="G16" s="37"/>
      <c r="H16" s="37"/>
      <c r="I16" s="38"/>
      <c r="J16" s="31"/>
      <c r="K16" s="31"/>
      <c r="L16" s="31"/>
      <c r="M16" s="31"/>
    </row>
    <row r="17" spans="1:13" ht="15.95" customHeight="1">
      <c r="A17" s="29"/>
      <c r="B17" s="37"/>
      <c r="C17" s="37"/>
      <c r="D17" s="37"/>
      <c r="E17" s="37"/>
      <c r="F17" s="37"/>
      <c r="G17" s="37"/>
      <c r="H17" s="37"/>
      <c r="I17" s="38"/>
      <c r="J17" s="31"/>
      <c r="K17" s="31"/>
      <c r="L17" s="31"/>
      <c r="M17" s="31"/>
    </row>
    <row r="18" spans="1:13" ht="15.95" customHeight="1">
      <c r="A18" s="26" t="s">
        <v>3</v>
      </c>
      <c r="B18" s="133" t="s">
        <v>61</v>
      </c>
      <c r="C18" s="133"/>
      <c r="D18" s="133"/>
      <c r="E18" s="133"/>
      <c r="F18" s="133"/>
      <c r="G18" s="133"/>
      <c r="H18" s="133"/>
      <c r="I18" s="38"/>
      <c r="J18" s="31"/>
      <c r="K18" s="31"/>
      <c r="L18" s="31"/>
      <c r="M18" s="31"/>
    </row>
    <row r="19" spans="1:13" ht="15.95" customHeight="1" thickBot="1">
      <c r="A19" s="9">
        <f>INDEX('Point Grid'!$C$8:$I$32,MATCH($A$1,'Point Grid'!$A$8:$A$32,0),MATCH(A18,'Point Grid'!$C$7:$I$7,0))</f>
        <v>0.75</v>
      </c>
      <c r="B19" s="133"/>
      <c r="C19" s="133"/>
      <c r="D19" s="133"/>
      <c r="E19" s="133"/>
      <c r="F19" s="133"/>
      <c r="G19" s="133"/>
      <c r="H19" s="133"/>
      <c r="I19" s="38"/>
      <c r="J19" s="31"/>
      <c r="K19" s="31"/>
      <c r="L19" s="31"/>
      <c r="M19" s="31"/>
    </row>
    <row r="20" spans="1:13" ht="15.95" customHeight="1" thickBot="1">
      <c r="A20" s="5"/>
      <c r="B20" s="37"/>
      <c r="C20" s="37"/>
      <c r="D20" s="37"/>
      <c r="E20" s="37"/>
      <c r="F20" s="37"/>
      <c r="G20" s="37"/>
      <c r="H20" s="37"/>
      <c r="I20" s="38"/>
      <c r="J20" s="31"/>
      <c r="K20" s="31"/>
      <c r="L20" s="31"/>
      <c r="M20" s="31"/>
    </row>
    <row r="21" spans="1:13" ht="15.95" customHeight="1">
      <c r="A21" s="29"/>
      <c r="B21" s="37"/>
      <c r="C21" s="37"/>
      <c r="D21" s="37"/>
      <c r="E21" s="37"/>
      <c r="F21" s="37"/>
      <c r="G21" s="37"/>
      <c r="H21" s="37"/>
      <c r="I21" s="38"/>
      <c r="J21" s="31"/>
      <c r="K21" s="31"/>
      <c r="L21" s="31"/>
      <c r="M21" s="31"/>
    </row>
    <row r="22" spans="1:13" ht="15.95" customHeight="1">
      <c r="A22" s="26" t="s">
        <v>4</v>
      </c>
      <c r="B22" s="133" t="s">
        <v>62</v>
      </c>
      <c r="C22" s="133"/>
      <c r="D22" s="133"/>
      <c r="E22" s="133"/>
      <c r="F22" s="133"/>
      <c r="G22" s="133"/>
      <c r="H22" s="133"/>
      <c r="I22" s="38"/>
      <c r="J22" s="31"/>
      <c r="K22" s="31"/>
      <c r="L22" s="31"/>
      <c r="M22" s="31"/>
    </row>
    <row r="23" spans="1:13" ht="15.95" customHeight="1" thickBot="1">
      <c r="A23" s="9">
        <f>INDEX('Point Grid'!$C$8:$I$32,MATCH($A$1,'Point Grid'!$A$8:$A$32,0),MATCH(A22,'Point Grid'!$C$7:$I$7,0))</f>
        <v>0.5</v>
      </c>
      <c r="B23" s="133"/>
      <c r="C23" s="133"/>
      <c r="D23" s="133"/>
      <c r="E23" s="133"/>
      <c r="F23" s="133"/>
      <c r="G23" s="133"/>
      <c r="H23" s="133"/>
      <c r="I23" s="38"/>
      <c r="J23" s="31"/>
      <c r="K23" s="31"/>
      <c r="L23" s="31"/>
      <c r="M23" s="31"/>
    </row>
    <row r="24" spans="1:13" ht="15.95" customHeight="1" thickBot="1">
      <c r="A24" s="5"/>
      <c r="B24" s="37"/>
      <c r="C24" s="37"/>
      <c r="D24" s="37"/>
      <c r="E24" s="37"/>
      <c r="F24" s="37"/>
      <c r="G24" s="37"/>
      <c r="H24" s="37"/>
      <c r="I24" s="38"/>
      <c r="J24" s="31"/>
      <c r="K24" s="31"/>
      <c r="L24" s="31"/>
      <c r="M24" s="31"/>
    </row>
    <row r="25" spans="1:13" ht="15.95" customHeight="1">
      <c r="A25" s="29"/>
      <c r="B25" s="37"/>
      <c r="C25" s="37"/>
      <c r="D25" s="37"/>
      <c r="E25" s="37"/>
      <c r="F25" s="37"/>
      <c r="G25" s="37"/>
      <c r="H25" s="37"/>
      <c r="I25" s="38"/>
      <c r="J25" s="31"/>
      <c r="K25" s="31"/>
      <c r="L25" s="31"/>
      <c r="M25" s="31"/>
    </row>
    <row r="26" spans="1:13" ht="15.95" customHeight="1">
      <c r="A26" s="26" t="s">
        <v>5</v>
      </c>
      <c r="B26" s="133" t="s">
        <v>63</v>
      </c>
      <c r="C26" s="133"/>
      <c r="D26" s="133"/>
      <c r="E26" s="133"/>
      <c r="F26" s="133"/>
      <c r="G26" s="133"/>
      <c r="H26" s="133"/>
      <c r="I26" s="38"/>
      <c r="J26" s="31"/>
      <c r="K26" s="31"/>
      <c r="L26" s="31"/>
      <c r="M26" s="31"/>
    </row>
    <row r="27" spans="1:13" ht="15.95" customHeight="1" thickBot="1">
      <c r="A27" s="9">
        <f>INDEX('Point Grid'!$C$8:$I$32,MATCH($A$1,'Point Grid'!$A$8:$A$32,0),MATCH(A26,'Point Grid'!$C$7:$I$7,0))</f>
        <v>0.5</v>
      </c>
      <c r="B27" s="133"/>
      <c r="C27" s="133"/>
      <c r="D27" s="133"/>
      <c r="E27" s="133"/>
      <c r="F27" s="133"/>
      <c r="G27" s="133"/>
      <c r="H27" s="133"/>
      <c r="I27" s="38"/>
      <c r="J27" s="31"/>
      <c r="K27" s="31"/>
      <c r="L27" s="31"/>
      <c r="M27" s="31"/>
    </row>
    <row r="28" spans="1:13" ht="15.95" customHeight="1" thickBot="1">
      <c r="A28" s="5"/>
      <c r="B28" s="37"/>
      <c r="C28" s="37"/>
      <c r="D28" s="37"/>
      <c r="E28" s="37"/>
      <c r="F28" s="37"/>
      <c r="G28" s="37"/>
      <c r="H28" s="37"/>
      <c r="I28" s="38"/>
      <c r="J28" s="31"/>
      <c r="K28" s="31"/>
      <c r="L28" s="31"/>
      <c r="M28" s="31"/>
    </row>
    <row r="29" spans="1:13" ht="15.95" customHeight="1" thickBot="1">
      <c r="A29" s="30"/>
      <c r="B29" s="39"/>
      <c r="C29" s="39"/>
      <c r="D29" s="39"/>
      <c r="E29" s="39"/>
      <c r="F29" s="39"/>
      <c r="G29" s="39"/>
      <c r="H29" s="39"/>
      <c r="I29" s="40"/>
      <c r="J29" s="31"/>
      <c r="K29" s="31"/>
      <c r="L29" s="31"/>
      <c r="M29" s="31"/>
    </row>
    <row r="30" spans="1:13">
      <c r="B30" s="31"/>
      <c r="C30" s="31"/>
      <c r="D30" s="31"/>
      <c r="E30" s="31"/>
      <c r="F30" s="31"/>
      <c r="G30" s="31"/>
      <c r="H30" s="31"/>
      <c r="I30" s="31"/>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row r="40" spans="2:13">
      <c r="B40" s="31"/>
      <c r="C40" s="31"/>
      <c r="D40" s="31"/>
      <c r="E40" s="31"/>
      <c r="F40" s="31"/>
      <c r="G40" s="31"/>
      <c r="H40" s="31"/>
      <c r="I40" s="31"/>
      <c r="J40" s="31"/>
      <c r="K40" s="31"/>
      <c r="L40" s="31"/>
      <c r="M40" s="31"/>
    </row>
    <row r="41" spans="2:13">
      <c r="B41" s="31"/>
      <c r="C41" s="31"/>
      <c r="D41" s="31"/>
      <c r="E41" s="31"/>
      <c r="F41" s="31"/>
      <c r="G41" s="31"/>
      <c r="H41" s="31"/>
      <c r="I41" s="31"/>
      <c r="J41" s="31"/>
      <c r="K41" s="31"/>
      <c r="L41" s="31"/>
      <c r="M41" s="31"/>
    </row>
    <row r="42" spans="2:13">
      <c r="B42" s="31"/>
      <c r="C42" s="31"/>
      <c r="D42" s="31"/>
      <c r="E42" s="31"/>
      <c r="F42" s="31"/>
      <c r="G42" s="31"/>
      <c r="H42" s="31"/>
      <c r="I42" s="31"/>
      <c r="J42" s="31"/>
      <c r="K42" s="31"/>
      <c r="L42" s="31"/>
      <c r="M42" s="31"/>
    </row>
  </sheetData>
  <mergeCells count="6">
    <mergeCell ref="B26:H27"/>
    <mergeCell ref="B14:H15"/>
    <mergeCell ref="H1:I1"/>
    <mergeCell ref="B18:H19"/>
    <mergeCell ref="B22:H23"/>
    <mergeCell ref="B12:H12"/>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26"/>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c r="A1" s="7">
        <v>3</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42" t="s">
        <v>64</v>
      </c>
      <c r="C3" s="33"/>
      <c r="D3" s="33"/>
      <c r="E3" s="33"/>
      <c r="F3" s="33"/>
      <c r="G3" s="33"/>
      <c r="H3" s="33"/>
      <c r="I3" s="36"/>
      <c r="J3" s="31"/>
      <c r="K3" s="31"/>
      <c r="L3" s="31"/>
      <c r="M3" s="31"/>
    </row>
    <row r="4" spans="1:13" ht="15.95" customHeight="1">
      <c r="A4" s="9">
        <f>INDEX('Point Grid'!B:B,MATCH('3'!A1,'Point Grid'!A:A,0))</f>
        <v>2.25</v>
      </c>
      <c r="B4" s="33"/>
      <c r="C4" s="33"/>
      <c r="D4" s="33"/>
      <c r="E4" s="33"/>
      <c r="F4" s="33"/>
      <c r="G4" s="33"/>
      <c r="H4" s="33"/>
      <c r="I4" s="36"/>
      <c r="J4" s="31"/>
      <c r="K4" s="31"/>
      <c r="L4" s="31"/>
      <c r="M4" s="31"/>
    </row>
    <row r="5" spans="1:13" ht="15.95" customHeight="1">
      <c r="A5" s="29"/>
      <c r="B5" s="37"/>
      <c r="C5" s="37"/>
      <c r="D5" s="37"/>
      <c r="E5" s="37"/>
      <c r="F5" s="37"/>
      <c r="G5" s="37"/>
      <c r="H5" s="37"/>
      <c r="I5" s="38"/>
      <c r="J5" s="31"/>
      <c r="K5" s="31"/>
      <c r="L5" s="31"/>
      <c r="M5" s="31"/>
    </row>
    <row r="6" spans="1:13" ht="15.95" customHeight="1">
      <c r="A6" s="26" t="s">
        <v>2</v>
      </c>
      <c r="B6" s="133" t="s">
        <v>65</v>
      </c>
      <c r="C6" s="133"/>
      <c r="D6" s="133"/>
      <c r="E6" s="133"/>
      <c r="F6" s="133"/>
      <c r="G6" s="133"/>
      <c r="H6" s="133"/>
      <c r="I6" s="38"/>
      <c r="J6" s="31"/>
      <c r="K6" s="31"/>
      <c r="L6" s="31"/>
      <c r="M6" s="31"/>
    </row>
    <row r="7" spans="1:13" ht="15.95" customHeight="1" thickBot="1">
      <c r="A7" s="9">
        <f>INDEX('Point Grid'!$C$8:$I$32,MATCH($A$1,'Point Grid'!$A$8:$A$32,0),MATCH(A6,'Point Grid'!$C$7:$I$7,0))</f>
        <v>1.5</v>
      </c>
      <c r="B7" s="133"/>
      <c r="C7" s="133"/>
      <c r="D7" s="133"/>
      <c r="E7" s="133"/>
      <c r="F7" s="133"/>
      <c r="G7" s="133"/>
      <c r="H7" s="133"/>
      <c r="I7" s="38"/>
      <c r="J7" s="31"/>
      <c r="K7" s="31"/>
      <c r="L7" s="31"/>
      <c r="M7" s="31"/>
    </row>
    <row r="8" spans="1:13" ht="15.95" customHeight="1" thickBot="1">
      <c r="A8" s="5"/>
      <c r="B8" s="37"/>
      <c r="C8" s="37"/>
      <c r="D8" s="37"/>
      <c r="E8" s="37"/>
      <c r="F8" s="37"/>
      <c r="G8" s="37"/>
      <c r="H8" s="37"/>
      <c r="I8" s="38"/>
      <c r="J8" s="31"/>
      <c r="K8" s="31"/>
      <c r="L8" s="31"/>
      <c r="M8" s="31"/>
    </row>
    <row r="9" spans="1:13" ht="15.95" customHeight="1">
      <c r="A9" s="29"/>
      <c r="B9" s="37"/>
      <c r="C9" s="37"/>
      <c r="D9" s="37"/>
      <c r="E9" s="37"/>
      <c r="F9" s="37"/>
      <c r="G9" s="37"/>
      <c r="H9" s="37"/>
      <c r="I9" s="38"/>
      <c r="J9" s="31"/>
      <c r="K9" s="31"/>
      <c r="L9" s="31"/>
      <c r="M9" s="31"/>
    </row>
    <row r="10" spans="1:13" ht="15.95" customHeight="1">
      <c r="A10" s="26" t="s">
        <v>3</v>
      </c>
      <c r="B10" s="133" t="s">
        <v>66</v>
      </c>
      <c r="C10" s="133"/>
      <c r="D10" s="133"/>
      <c r="E10" s="133"/>
      <c r="F10" s="133"/>
      <c r="G10" s="133"/>
      <c r="H10" s="133"/>
      <c r="I10" s="38"/>
      <c r="J10" s="31"/>
      <c r="K10" s="31"/>
      <c r="L10" s="31"/>
      <c r="M10" s="31"/>
    </row>
    <row r="11" spans="1:13" ht="15.95" customHeight="1" thickBot="1">
      <c r="A11" s="9">
        <f>INDEX('Point Grid'!$C$8:$I$32,MATCH($A$1,'Point Grid'!$A$8:$A$32,0),MATCH(A10,'Point Grid'!$C$7:$I$7,0))</f>
        <v>0.75</v>
      </c>
      <c r="B11" s="133"/>
      <c r="C11" s="133"/>
      <c r="D11" s="133"/>
      <c r="E11" s="133"/>
      <c r="F11" s="133"/>
      <c r="G11" s="133"/>
      <c r="H11" s="133"/>
      <c r="I11" s="38"/>
      <c r="J11" s="31"/>
      <c r="K11" s="31"/>
      <c r="L11" s="31"/>
      <c r="M11" s="31"/>
    </row>
    <row r="12" spans="1:13" ht="15.95" customHeight="1" thickBot="1">
      <c r="A12" s="5"/>
      <c r="B12" s="133"/>
      <c r="C12" s="133"/>
      <c r="D12" s="133"/>
      <c r="E12" s="133"/>
      <c r="F12" s="133"/>
      <c r="G12" s="133"/>
      <c r="H12" s="133"/>
      <c r="I12" s="38"/>
      <c r="J12" s="31"/>
      <c r="K12" s="31"/>
      <c r="L12" s="31"/>
      <c r="M12" s="31"/>
    </row>
    <row r="13" spans="1:13" ht="15.95" customHeight="1" thickBot="1">
      <c r="A13" s="30"/>
      <c r="B13" s="39"/>
      <c r="C13" s="39"/>
      <c r="D13" s="39"/>
      <c r="E13" s="39"/>
      <c r="F13" s="39"/>
      <c r="G13" s="39"/>
      <c r="H13" s="39"/>
      <c r="I13" s="40"/>
      <c r="J13" s="31"/>
      <c r="K13" s="31"/>
      <c r="L13" s="31"/>
      <c r="M13" s="31"/>
    </row>
    <row r="14" spans="1:13">
      <c r="B14" s="31"/>
      <c r="C14" s="31"/>
      <c r="D14" s="31"/>
      <c r="E14" s="31"/>
      <c r="F14" s="31"/>
      <c r="G14" s="31"/>
      <c r="H14" s="31"/>
      <c r="I14" s="31"/>
      <c r="J14" s="31"/>
      <c r="K14" s="31"/>
      <c r="L14" s="31"/>
      <c r="M14" s="31"/>
    </row>
    <row r="15" spans="1:13">
      <c r="B15" s="31"/>
      <c r="C15" s="31"/>
      <c r="D15" s="31"/>
      <c r="E15" s="31"/>
      <c r="F15" s="31"/>
      <c r="G15" s="31"/>
      <c r="H15" s="31"/>
      <c r="I15" s="31"/>
      <c r="J15" s="31"/>
      <c r="K15" s="31"/>
      <c r="L15" s="31"/>
      <c r="M15" s="31"/>
    </row>
    <row r="16" spans="1:13">
      <c r="B16" s="31"/>
      <c r="C16" s="31"/>
      <c r="D16" s="31"/>
      <c r="E16" s="31"/>
      <c r="F16" s="31"/>
      <c r="G16" s="31"/>
      <c r="H16" s="31"/>
      <c r="I16" s="31"/>
      <c r="J16" s="31"/>
      <c r="K16" s="31"/>
      <c r="L16" s="31"/>
      <c r="M16" s="31"/>
    </row>
    <row r="17" spans="2:13">
      <c r="B17" s="31"/>
      <c r="C17" s="31"/>
      <c r="D17" s="31"/>
      <c r="E17" s="31"/>
      <c r="F17" s="31"/>
      <c r="G17" s="31"/>
      <c r="H17" s="31"/>
      <c r="I17" s="31"/>
      <c r="J17" s="31"/>
      <c r="K17" s="31"/>
      <c r="L17" s="31"/>
      <c r="M17" s="31"/>
    </row>
    <row r="18" spans="2:13">
      <c r="B18" s="31"/>
      <c r="C18" s="31"/>
      <c r="D18" s="31"/>
      <c r="E18" s="31"/>
      <c r="F18" s="31"/>
      <c r="G18" s="31"/>
      <c r="H18" s="31"/>
      <c r="I18" s="31"/>
      <c r="J18" s="31"/>
      <c r="K18" s="31"/>
      <c r="L18" s="31"/>
      <c r="M18" s="31"/>
    </row>
    <row r="19" spans="2:13">
      <c r="B19" s="31"/>
      <c r="C19" s="31"/>
      <c r="D19" s="31"/>
      <c r="E19" s="31"/>
      <c r="F19" s="31"/>
      <c r="G19" s="31"/>
      <c r="H19" s="31"/>
      <c r="I19" s="31"/>
      <c r="J19" s="31"/>
      <c r="K19" s="31"/>
      <c r="L19" s="31"/>
      <c r="M19" s="31"/>
    </row>
    <row r="20" spans="2:13">
      <c r="B20" s="31"/>
      <c r="C20" s="31"/>
      <c r="D20" s="31"/>
      <c r="E20" s="31"/>
      <c r="F20" s="31"/>
      <c r="G20" s="31"/>
      <c r="H20" s="31"/>
      <c r="I20" s="31"/>
      <c r="J20" s="31"/>
      <c r="K20" s="31"/>
      <c r="L20" s="31"/>
      <c r="M20" s="31"/>
    </row>
    <row r="21" spans="2:13">
      <c r="B21" s="31"/>
      <c r="C21" s="31"/>
      <c r="D21" s="31"/>
      <c r="E21" s="31"/>
      <c r="F21" s="31"/>
      <c r="G21" s="31"/>
      <c r="H21" s="31"/>
      <c r="I21" s="31"/>
      <c r="J21" s="31"/>
      <c r="K21" s="31"/>
      <c r="L21" s="31"/>
      <c r="M21" s="31"/>
    </row>
    <row r="22" spans="2:13">
      <c r="B22" s="31"/>
      <c r="C22" s="31"/>
      <c r="D22" s="31"/>
      <c r="E22" s="31"/>
      <c r="F22" s="31"/>
      <c r="G22" s="31"/>
      <c r="H22" s="31"/>
      <c r="I22" s="31"/>
      <c r="J22" s="31"/>
      <c r="K22" s="31"/>
      <c r="L22" s="31"/>
      <c r="M22" s="31"/>
    </row>
    <row r="23" spans="2:13">
      <c r="B23" s="31"/>
      <c r="C23" s="31"/>
      <c r="D23" s="31"/>
      <c r="E23" s="31"/>
      <c r="F23" s="31"/>
      <c r="G23" s="31"/>
      <c r="H23" s="31"/>
      <c r="I23" s="31"/>
      <c r="J23" s="31"/>
      <c r="K23" s="31"/>
      <c r="L23" s="31"/>
      <c r="M23" s="31"/>
    </row>
    <row r="24" spans="2:13">
      <c r="B24" s="31"/>
      <c r="C24" s="31"/>
      <c r="D24" s="31"/>
      <c r="E24" s="31"/>
      <c r="F24" s="31"/>
      <c r="G24" s="31"/>
      <c r="H24" s="31"/>
      <c r="I24" s="31"/>
      <c r="J24" s="31"/>
      <c r="K24" s="31"/>
      <c r="L24" s="31"/>
      <c r="M24" s="31"/>
    </row>
    <row r="25" spans="2:13">
      <c r="B25" s="31"/>
      <c r="C25" s="31"/>
      <c r="D25" s="31"/>
      <c r="E25" s="31"/>
      <c r="F25" s="31"/>
      <c r="G25" s="31"/>
      <c r="H25" s="31"/>
      <c r="I25" s="31"/>
      <c r="J25" s="31"/>
      <c r="K25" s="31"/>
      <c r="L25" s="31"/>
      <c r="M25" s="31"/>
    </row>
    <row r="26" spans="2:13">
      <c r="B26" s="31"/>
      <c r="C26" s="31"/>
      <c r="D26" s="31"/>
      <c r="E26" s="31"/>
      <c r="F26" s="31"/>
      <c r="G26" s="31"/>
      <c r="H26" s="31"/>
      <c r="I26" s="31"/>
      <c r="J26" s="31"/>
      <c r="K26" s="31"/>
      <c r="L26" s="31"/>
      <c r="M26" s="31"/>
    </row>
  </sheetData>
  <mergeCells count="3">
    <mergeCell ref="B6:H7"/>
    <mergeCell ref="H1:I1"/>
    <mergeCell ref="B10:H12"/>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49"/>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5" width="15" style="24" bestFit="1" customWidth="1"/>
    <col min="6" max="6" width="15.42578125" style="24" bestFit="1" customWidth="1"/>
    <col min="7" max="8" width="11.42578125" style="24" customWidth="1"/>
    <col min="9" max="9" width="16.42578125" style="24" bestFit="1" customWidth="1"/>
    <col min="10" max="10" width="11.42578125" style="24" customWidth="1"/>
    <col min="11" max="16384" width="9.140625" style="24"/>
  </cols>
  <sheetData>
    <row r="1" spans="1:14" ht="15.95" customHeight="1">
      <c r="A1" s="7">
        <v>4</v>
      </c>
      <c r="B1" s="27" t="s">
        <v>12</v>
      </c>
      <c r="C1" s="23"/>
      <c r="D1" s="23"/>
      <c r="E1" s="23"/>
      <c r="F1" s="23"/>
      <c r="G1" s="23"/>
      <c r="H1" s="131" t="s">
        <v>29</v>
      </c>
      <c r="I1" s="131"/>
      <c r="J1" s="132"/>
    </row>
    <row r="2" spans="1:14" ht="15.95" customHeight="1">
      <c r="A2" s="25"/>
      <c r="B2" s="34"/>
      <c r="C2" s="34"/>
      <c r="D2" s="34"/>
      <c r="E2" s="34"/>
      <c r="F2" s="34"/>
      <c r="G2" s="34"/>
      <c r="H2" s="34"/>
      <c r="I2" s="34"/>
      <c r="J2" s="35"/>
    </row>
    <row r="3" spans="1:14" ht="15.95" customHeight="1">
      <c r="A3" s="8" t="s">
        <v>13</v>
      </c>
      <c r="B3" s="42" t="s">
        <v>67</v>
      </c>
      <c r="C3" s="42"/>
      <c r="D3" s="42"/>
      <c r="E3" s="42"/>
      <c r="F3" s="42"/>
      <c r="G3" s="33"/>
      <c r="H3" s="33"/>
      <c r="I3" s="33"/>
      <c r="J3" s="36"/>
      <c r="K3" s="31"/>
      <c r="L3" s="31"/>
      <c r="M3" s="31"/>
      <c r="N3" s="31"/>
    </row>
    <row r="4" spans="1:14" ht="15.95" customHeight="1">
      <c r="A4" s="9">
        <f>INDEX('Point Grid'!B:B,MATCH('4'!A1,'Point Grid'!A:A,0))</f>
        <v>2.25</v>
      </c>
      <c r="B4" s="42"/>
      <c r="C4" s="42"/>
      <c r="D4" s="42"/>
      <c r="E4" s="42"/>
      <c r="F4" s="42"/>
      <c r="G4" s="33"/>
      <c r="H4" s="33"/>
      <c r="I4" s="33"/>
      <c r="J4" s="36"/>
      <c r="K4" s="31"/>
      <c r="L4" s="31"/>
      <c r="M4" s="31"/>
      <c r="N4" s="31"/>
    </row>
    <row r="5" spans="1:14" ht="15.95" customHeight="1">
      <c r="A5" s="9"/>
      <c r="B5" s="56" t="s">
        <v>68</v>
      </c>
      <c r="C5" s="56" t="s">
        <v>69</v>
      </c>
      <c r="D5" s="111" t="s">
        <v>70</v>
      </c>
      <c r="E5" s="56" t="s">
        <v>71</v>
      </c>
      <c r="F5" s="56" t="s">
        <v>76</v>
      </c>
      <c r="G5" s="60" t="s">
        <v>77</v>
      </c>
      <c r="H5" s="60" t="s">
        <v>78</v>
      </c>
      <c r="I5" s="60" t="s">
        <v>79</v>
      </c>
      <c r="J5" s="36"/>
      <c r="K5" s="31"/>
      <c r="L5" s="31"/>
      <c r="M5" s="31"/>
      <c r="N5" s="31"/>
    </row>
    <row r="6" spans="1:14" ht="15.95" customHeight="1">
      <c r="A6" s="9"/>
      <c r="B6" s="138">
        <v>1</v>
      </c>
      <c r="C6" s="139">
        <v>41548</v>
      </c>
      <c r="D6" s="134">
        <v>41623</v>
      </c>
      <c r="E6" s="139">
        <v>41644</v>
      </c>
      <c r="F6" s="71">
        <v>41646</v>
      </c>
      <c r="G6" s="60" t="s">
        <v>80</v>
      </c>
      <c r="H6" s="112">
        <v>0</v>
      </c>
      <c r="I6" s="112">
        <v>5000</v>
      </c>
      <c r="J6" s="36"/>
      <c r="K6" s="31"/>
      <c r="L6" s="31"/>
      <c r="M6" s="31"/>
      <c r="N6" s="31"/>
    </row>
    <row r="7" spans="1:14" ht="15.95" customHeight="1">
      <c r="A7" s="9"/>
      <c r="B7" s="138"/>
      <c r="C7" s="139"/>
      <c r="D7" s="135"/>
      <c r="E7" s="139"/>
      <c r="F7" s="71">
        <v>41699</v>
      </c>
      <c r="G7" s="60" t="s">
        <v>80</v>
      </c>
      <c r="H7" s="112">
        <v>4000</v>
      </c>
      <c r="I7" s="112">
        <v>-4000</v>
      </c>
      <c r="J7" s="36"/>
      <c r="K7" s="31"/>
      <c r="L7" s="31"/>
      <c r="M7" s="31"/>
      <c r="N7" s="31"/>
    </row>
    <row r="8" spans="1:14" ht="15.95" customHeight="1">
      <c r="A8" s="9"/>
      <c r="B8" s="138"/>
      <c r="C8" s="139"/>
      <c r="D8" s="136"/>
      <c r="E8" s="139"/>
      <c r="F8" s="71">
        <v>42009</v>
      </c>
      <c r="G8" s="60" t="s">
        <v>81</v>
      </c>
      <c r="H8" s="112">
        <v>500</v>
      </c>
      <c r="I8" s="112">
        <v>-1000</v>
      </c>
      <c r="J8" s="36"/>
      <c r="K8" s="31"/>
      <c r="L8" s="31"/>
      <c r="M8" s="31"/>
      <c r="N8" s="31"/>
    </row>
    <row r="9" spans="1:14" ht="15.95" customHeight="1">
      <c r="A9" s="9"/>
      <c r="B9" s="140">
        <v>2</v>
      </c>
      <c r="C9" s="139">
        <v>41579</v>
      </c>
      <c r="D9" s="134">
        <v>41671</v>
      </c>
      <c r="E9" s="139">
        <v>41680</v>
      </c>
      <c r="F9" s="71">
        <v>38047</v>
      </c>
      <c r="G9" s="60" t="s">
        <v>80</v>
      </c>
      <c r="H9" s="112">
        <v>0</v>
      </c>
      <c r="I9" s="112">
        <v>6000</v>
      </c>
      <c r="J9" s="36"/>
      <c r="K9" s="31"/>
      <c r="L9" s="31"/>
      <c r="M9" s="31"/>
      <c r="N9" s="31"/>
    </row>
    <row r="10" spans="1:14" ht="15.95" customHeight="1">
      <c r="A10" s="9"/>
      <c r="B10" s="141"/>
      <c r="C10" s="139"/>
      <c r="D10" s="136"/>
      <c r="E10" s="139"/>
      <c r="F10" s="71">
        <v>41713</v>
      </c>
      <c r="G10" s="60" t="s">
        <v>81</v>
      </c>
      <c r="H10" s="112">
        <v>6000</v>
      </c>
      <c r="I10" s="112">
        <v>-6000</v>
      </c>
      <c r="J10" s="36"/>
      <c r="K10" s="31"/>
      <c r="L10" s="31"/>
      <c r="M10" s="31"/>
      <c r="N10" s="31"/>
    </row>
    <row r="11" spans="1:14" ht="15.95" customHeight="1">
      <c r="A11" s="9"/>
      <c r="B11" s="138">
        <v>3</v>
      </c>
      <c r="C11" s="139">
        <v>41640</v>
      </c>
      <c r="D11" s="134">
        <v>41791</v>
      </c>
      <c r="E11" s="134">
        <v>41795</v>
      </c>
      <c r="F11" s="71">
        <v>41800</v>
      </c>
      <c r="G11" s="60" t="s">
        <v>80</v>
      </c>
      <c r="H11" s="112">
        <v>0</v>
      </c>
      <c r="I11" s="112">
        <v>10000</v>
      </c>
      <c r="J11" s="36"/>
      <c r="K11" s="31"/>
      <c r="L11" s="31"/>
      <c r="M11" s="31"/>
      <c r="N11" s="31"/>
    </row>
    <row r="12" spans="1:14" ht="15.95" customHeight="1">
      <c r="A12" s="9"/>
      <c r="B12" s="138"/>
      <c r="C12" s="139"/>
      <c r="D12" s="135"/>
      <c r="E12" s="135"/>
      <c r="F12" s="71">
        <v>41883</v>
      </c>
      <c r="G12" s="60" t="s">
        <v>80</v>
      </c>
      <c r="H12" s="112">
        <v>1000</v>
      </c>
      <c r="I12" s="112">
        <v>1000</v>
      </c>
      <c r="J12" s="36"/>
      <c r="K12" s="31"/>
      <c r="L12" s="31"/>
      <c r="M12" s="31"/>
      <c r="N12" s="31"/>
    </row>
    <row r="13" spans="1:14" ht="15.95" customHeight="1">
      <c r="A13" s="9"/>
      <c r="B13" s="138"/>
      <c r="C13" s="139"/>
      <c r="D13" s="136"/>
      <c r="E13" s="136"/>
      <c r="F13" s="71">
        <v>42007</v>
      </c>
      <c r="G13" s="60" t="s">
        <v>80</v>
      </c>
      <c r="H13" s="112">
        <v>4000</v>
      </c>
      <c r="I13" s="112">
        <v>-5000</v>
      </c>
      <c r="J13" s="36"/>
      <c r="K13" s="31"/>
      <c r="L13" s="31"/>
      <c r="M13" s="31"/>
      <c r="N13" s="31"/>
    </row>
    <row r="14" spans="1:14" ht="15.95" customHeight="1">
      <c r="A14" s="9"/>
      <c r="B14" s="138">
        <v>4</v>
      </c>
      <c r="C14" s="139">
        <v>41791</v>
      </c>
      <c r="D14" s="134">
        <v>41866</v>
      </c>
      <c r="E14" s="139">
        <v>42200</v>
      </c>
      <c r="F14" s="71">
        <v>42205</v>
      </c>
      <c r="G14" s="60" t="s">
        <v>80</v>
      </c>
      <c r="H14" s="112">
        <v>500</v>
      </c>
      <c r="I14" s="112">
        <v>5000</v>
      </c>
      <c r="J14" s="36"/>
      <c r="K14" s="31"/>
      <c r="L14" s="31"/>
      <c r="M14" s="31"/>
      <c r="N14" s="31"/>
    </row>
    <row r="15" spans="1:14" ht="15.95" customHeight="1">
      <c r="A15" s="9"/>
      <c r="B15" s="138"/>
      <c r="C15" s="139"/>
      <c r="D15" s="135"/>
      <c r="E15" s="139"/>
      <c r="F15" s="71">
        <v>42430</v>
      </c>
      <c r="G15" s="60" t="s">
        <v>80</v>
      </c>
      <c r="H15" s="112">
        <v>0</v>
      </c>
      <c r="I15" s="112">
        <v>5000</v>
      </c>
      <c r="J15" s="36"/>
      <c r="K15" s="31"/>
      <c r="L15" s="31"/>
      <c r="M15" s="31"/>
      <c r="N15" s="31"/>
    </row>
    <row r="16" spans="1:14" ht="15.95" customHeight="1">
      <c r="A16" s="9"/>
      <c r="B16" s="138"/>
      <c r="C16" s="139"/>
      <c r="D16" s="136"/>
      <c r="E16" s="139"/>
      <c r="F16" s="71">
        <v>42522</v>
      </c>
      <c r="G16" s="60" t="s">
        <v>80</v>
      </c>
      <c r="H16" s="112">
        <v>5000</v>
      </c>
      <c r="I16" s="112">
        <v>7000</v>
      </c>
      <c r="J16" s="36"/>
      <c r="K16" s="31"/>
      <c r="L16" s="31"/>
      <c r="M16" s="31"/>
      <c r="N16" s="31"/>
    </row>
    <row r="17" spans="1:14" ht="15.95" customHeight="1">
      <c r="A17" s="9"/>
      <c r="B17" s="68"/>
      <c r="C17" s="64"/>
      <c r="D17" s="64"/>
      <c r="E17" s="64"/>
      <c r="F17" s="68"/>
      <c r="G17" s="33"/>
      <c r="H17" s="33"/>
      <c r="I17" s="33"/>
      <c r="J17" s="36"/>
      <c r="K17" s="31"/>
      <c r="L17" s="31"/>
      <c r="M17" s="31"/>
      <c r="N17" s="31"/>
    </row>
    <row r="18" spans="1:14" ht="15.95" customHeight="1">
      <c r="A18" s="9"/>
      <c r="B18" s="42" t="s">
        <v>72</v>
      </c>
      <c r="C18" s="64"/>
      <c r="D18" s="64"/>
      <c r="E18" s="64"/>
      <c r="F18" s="68"/>
      <c r="G18" s="33"/>
      <c r="H18" s="33"/>
      <c r="I18" s="33"/>
      <c r="J18" s="36"/>
      <c r="K18" s="31"/>
      <c r="L18" s="31"/>
      <c r="M18" s="31"/>
      <c r="N18" s="31"/>
    </row>
    <row r="19" spans="1:14" ht="15.95" customHeight="1">
      <c r="A19" s="9"/>
      <c r="B19" s="137" t="s">
        <v>73</v>
      </c>
      <c r="C19" s="137"/>
      <c r="D19" s="137"/>
      <c r="E19" s="137"/>
      <c r="F19" s="137"/>
      <c r="G19" s="33"/>
      <c r="H19" s="33"/>
      <c r="I19" s="33"/>
      <c r="J19" s="36"/>
      <c r="K19" s="31"/>
      <c r="L19" s="31"/>
      <c r="M19" s="31"/>
      <c r="N19" s="31"/>
    </row>
    <row r="20" spans="1:14" ht="15.95" customHeight="1">
      <c r="A20" s="9"/>
      <c r="B20" s="33"/>
      <c r="C20" s="33"/>
      <c r="D20" s="33"/>
      <c r="E20" s="33"/>
      <c r="F20" s="33"/>
      <c r="G20" s="33"/>
      <c r="H20" s="33"/>
      <c r="I20" s="33"/>
      <c r="J20" s="36"/>
      <c r="K20" s="31"/>
      <c r="L20" s="31"/>
      <c r="M20" s="31"/>
      <c r="N20" s="31"/>
    </row>
    <row r="21" spans="1:14" ht="15.95" customHeight="1">
      <c r="A21" s="26" t="s">
        <v>2</v>
      </c>
      <c r="B21" s="69" t="s">
        <v>301</v>
      </c>
      <c r="C21" s="67"/>
      <c r="D21" s="67"/>
      <c r="E21" s="67"/>
      <c r="F21" s="67"/>
      <c r="G21" s="67"/>
      <c r="H21" s="67"/>
      <c r="I21" s="67"/>
      <c r="J21" s="38"/>
      <c r="K21" s="31"/>
      <c r="L21" s="31"/>
      <c r="M21" s="31"/>
      <c r="N21" s="31"/>
    </row>
    <row r="22" spans="1:14" ht="15.95" customHeight="1" thickBot="1">
      <c r="A22" s="9">
        <f>INDEX('Point Grid'!$C$8:$I$32,MATCH($A$1,'Point Grid'!$A$8:$A$32,0),MATCH(A21,'Point Grid'!$C$7:$I$7,0))</f>
        <v>0.5</v>
      </c>
      <c r="B22" s="69"/>
      <c r="C22" s="67"/>
      <c r="D22" s="67"/>
      <c r="E22" s="67"/>
      <c r="F22" s="67"/>
      <c r="G22" s="67"/>
      <c r="H22" s="67"/>
      <c r="I22" s="67"/>
      <c r="J22" s="38"/>
      <c r="K22" s="31"/>
      <c r="L22" s="31"/>
      <c r="M22" s="31"/>
      <c r="N22" s="31"/>
    </row>
    <row r="23" spans="1:14" ht="15.95" customHeight="1" thickBot="1">
      <c r="A23" s="5"/>
      <c r="B23" s="37"/>
      <c r="C23" s="37"/>
      <c r="D23" s="37"/>
      <c r="E23" s="37"/>
      <c r="F23" s="37"/>
      <c r="G23" s="37"/>
      <c r="H23" s="37"/>
      <c r="I23" s="37"/>
      <c r="J23" s="38"/>
      <c r="K23" s="31"/>
      <c r="L23" s="31"/>
      <c r="M23" s="31"/>
      <c r="N23" s="31"/>
    </row>
    <row r="24" spans="1:14" ht="15.95" customHeight="1">
      <c r="A24" s="29"/>
      <c r="B24" s="37"/>
      <c r="C24" s="37"/>
      <c r="D24" s="37"/>
      <c r="E24" s="37"/>
      <c r="F24" s="37"/>
      <c r="G24" s="37"/>
      <c r="H24" s="37"/>
      <c r="I24" s="37"/>
      <c r="J24" s="38"/>
      <c r="K24" s="31"/>
      <c r="L24" s="31"/>
      <c r="M24" s="31"/>
      <c r="N24" s="31"/>
    </row>
    <row r="25" spans="1:14" ht="15.95" customHeight="1">
      <c r="A25" s="26" t="s">
        <v>3</v>
      </c>
      <c r="B25" s="133" t="s">
        <v>302</v>
      </c>
      <c r="C25" s="133"/>
      <c r="D25" s="133"/>
      <c r="E25" s="133"/>
      <c r="F25" s="133"/>
      <c r="G25" s="133"/>
      <c r="H25" s="133"/>
      <c r="I25" s="52"/>
      <c r="J25" s="38"/>
      <c r="K25" s="31"/>
      <c r="L25" s="31"/>
      <c r="M25" s="31"/>
      <c r="N25" s="31"/>
    </row>
    <row r="26" spans="1:14" ht="15.95" customHeight="1" thickBot="1">
      <c r="A26" s="9">
        <f>INDEX('Point Grid'!$C$8:$I$32,MATCH($A$1,'Point Grid'!$A$8:$A$32,0),MATCH(A25,'Point Grid'!$C$7:$I$7,0))</f>
        <v>0.5</v>
      </c>
      <c r="B26" s="133"/>
      <c r="C26" s="133"/>
      <c r="D26" s="133"/>
      <c r="E26" s="133"/>
      <c r="F26" s="133"/>
      <c r="G26" s="133"/>
      <c r="H26" s="133"/>
      <c r="I26" s="52"/>
      <c r="J26" s="38"/>
      <c r="K26" s="31"/>
      <c r="L26" s="31"/>
      <c r="M26" s="31"/>
      <c r="N26" s="31"/>
    </row>
    <row r="27" spans="1:14" ht="15.95" customHeight="1" thickBot="1">
      <c r="A27" s="5"/>
      <c r="B27" s="37"/>
      <c r="C27" s="37"/>
      <c r="D27" s="37"/>
      <c r="E27" s="37"/>
      <c r="F27" s="37"/>
      <c r="G27" s="37"/>
      <c r="H27" s="37"/>
      <c r="I27" s="37"/>
      <c r="J27" s="38"/>
      <c r="K27" s="31"/>
      <c r="L27" s="31"/>
      <c r="M27" s="31"/>
      <c r="N27" s="31"/>
    </row>
    <row r="28" spans="1:14" ht="15.95" customHeight="1">
      <c r="A28" s="29"/>
      <c r="B28" s="37"/>
      <c r="C28" s="37"/>
      <c r="D28" s="37"/>
      <c r="E28" s="37"/>
      <c r="F28" s="37"/>
      <c r="G28" s="37"/>
      <c r="H28" s="37"/>
      <c r="I28" s="37"/>
      <c r="J28" s="38"/>
      <c r="K28" s="31"/>
      <c r="L28" s="31"/>
      <c r="M28" s="31"/>
      <c r="N28" s="31"/>
    </row>
    <row r="29" spans="1:14" ht="15.95" customHeight="1">
      <c r="A29" s="26" t="s">
        <v>4</v>
      </c>
      <c r="B29" s="69" t="s">
        <v>74</v>
      </c>
      <c r="C29" s="67"/>
      <c r="D29" s="67"/>
      <c r="E29" s="67"/>
      <c r="F29" s="67"/>
      <c r="G29" s="67"/>
      <c r="H29" s="67"/>
      <c r="I29" s="67"/>
      <c r="J29" s="38"/>
      <c r="K29" s="31"/>
      <c r="L29" s="31"/>
      <c r="M29" s="31"/>
      <c r="N29" s="31"/>
    </row>
    <row r="30" spans="1:14" ht="15.95" customHeight="1" thickBot="1">
      <c r="A30" s="9">
        <f>INDEX('Point Grid'!$C$8:$I$32,MATCH($A$1,'Point Grid'!$A$8:$A$32,0),MATCH(A29,'Point Grid'!$C$7:$I$7,0))</f>
        <v>0.75</v>
      </c>
      <c r="B30" s="67"/>
      <c r="C30" s="67"/>
      <c r="D30" s="67"/>
      <c r="E30" s="67"/>
      <c r="F30" s="67"/>
      <c r="G30" s="67"/>
      <c r="H30" s="67"/>
      <c r="I30" s="67"/>
      <c r="J30" s="38"/>
      <c r="K30" s="31"/>
      <c r="L30" s="31"/>
      <c r="M30" s="31"/>
      <c r="N30" s="31"/>
    </row>
    <row r="31" spans="1:14" ht="15.95" customHeight="1" thickBot="1">
      <c r="A31" s="5"/>
      <c r="B31" s="37"/>
      <c r="C31" s="37"/>
      <c r="D31" s="37"/>
      <c r="E31" s="37"/>
      <c r="F31" s="37"/>
      <c r="G31" s="37"/>
      <c r="H31" s="37"/>
      <c r="I31" s="37"/>
      <c r="J31" s="38"/>
      <c r="K31" s="31"/>
      <c r="L31" s="31"/>
      <c r="M31" s="31"/>
      <c r="N31" s="31"/>
    </row>
    <row r="32" spans="1:14" ht="15.95" customHeight="1">
      <c r="A32" s="29"/>
      <c r="B32" s="37"/>
      <c r="C32" s="37"/>
      <c r="D32" s="37"/>
      <c r="E32" s="37"/>
      <c r="F32" s="37"/>
      <c r="G32" s="37"/>
      <c r="H32" s="37"/>
      <c r="I32" s="37"/>
      <c r="J32" s="38"/>
      <c r="K32" s="31"/>
      <c r="L32" s="31"/>
      <c r="M32" s="31"/>
      <c r="N32" s="31"/>
    </row>
    <row r="33" spans="1:14" ht="15.95" customHeight="1">
      <c r="A33" s="26" t="s">
        <v>5</v>
      </c>
      <c r="B33" s="69" t="s">
        <v>75</v>
      </c>
      <c r="C33" s="67"/>
      <c r="D33" s="67"/>
      <c r="E33" s="67"/>
      <c r="F33" s="67"/>
      <c r="G33" s="67"/>
      <c r="H33" s="67"/>
      <c r="I33" s="67"/>
      <c r="J33" s="38"/>
      <c r="K33" s="31"/>
      <c r="L33" s="31"/>
      <c r="M33" s="31"/>
      <c r="N33" s="31"/>
    </row>
    <row r="34" spans="1:14" ht="15.95" customHeight="1" thickBot="1">
      <c r="A34" s="9">
        <f>INDEX('Point Grid'!$C$8:$I$32,MATCH($A$1,'Point Grid'!$A$8:$A$32,0),MATCH(A33,'Point Grid'!$C$7:$I$7,0))</f>
        <v>0.5</v>
      </c>
      <c r="B34" s="67"/>
      <c r="C34" s="67"/>
      <c r="D34" s="67"/>
      <c r="E34" s="67"/>
      <c r="F34" s="67"/>
      <c r="G34" s="67"/>
      <c r="H34" s="67"/>
      <c r="I34" s="67"/>
      <c r="J34" s="38"/>
      <c r="K34" s="31"/>
      <c r="L34" s="31"/>
      <c r="M34" s="31"/>
      <c r="N34" s="31"/>
    </row>
    <row r="35" spans="1:14" ht="15.95" customHeight="1" thickBot="1">
      <c r="A35" s="5"/>
      <c r="B35" s="37"/>
      <c r="C35" s="37"/>
      <c r="D35" s="37"/>
      <c r="E35" s="37"/>
      <c r="F35" s="37"/>
      <c r="G35" s="37"/>
      <c r="H35" s="37"/>
      <c r="I35" s="37"/>
      <c r="J35" s="38"/>
      <c r="K35" s="31"/>
      <c r="L35" s="31"/>
      <c r="M35" s="31"/>
      <c r="N35" s="31"/>
    </row>
    <row r="36" spans="1:14" ht="15.95" customHeight="1" thickBot="1">
      <c r="A36" s="30"/>
      <c r="B36" s="39"/>
      <c r="C36" s="39"/>
      <c r="D36" s="39"/>
      <c r="E36" s="39"/>
      <c r="F36" s="39"/>
      <c r="G36" s="39"/>
      <c r="H36" s="39"/>
      <c r="I36" s="39"/>
      <c r="J36" s="40"/>
      <c r="K36" s="31"/>
      <c r="L36" s="31"/>
      <c r="M36" s="31"/>
      <c r="N36" s="31"/>
    </row>
    <row r="37" spans="1:14">
      <c r="B37" s="31"/>
      <c r="C37" s="31"/>
      <c r="D37" s="31"/>
      <c r="E37" s="31"/>
      <c r="F37" s="31"/>
      <c r="G37" s="31"/>
      <c r="H37" s="31"/>
      <c r="I37" s="31"/>
      <c r="J37" s="31"/>
      <c r="K37" s="31"/>
      <c r="L37" s="31"/>
      <c r="M37" s="31"/>
      <c r="N37" s="31"/>
    </row>
    <row r="38" spans="1:14">
      <c r="B38" s="31"/>
      <c r="C38" s="31"/>
      <c r="D38" s="31"/>
      <c r="E38" s="31"/>
      <c r="F38" s="31"/>
      <c r="G38" s="31"/>
      <c r="H38" s="31"/>
      <c r="I38" s="31"/>
      <c r="J38" s="31"/>
      <c r="K38" s="31"/>
      <c r="L38" s="31"/>
      <c r="M38" s="31"/>
      <c r="N38" s="31"/>
    </row>
    <row r="39" spans="1:14">
      <c r="B39" s="31"/>
      <c r="C39" s="31"/>
      <c r="D39" s="31"/>
      <c r="E39" s="31"/>
      <c r="F39" s="31"/>
      <c r="G39" s="31"/>
      <c r="H39" s="31"/>
      <c r="I39" s="31"/>
      <c r="J39" s="31"/>
      <c r="K39" s="31"/>
      <c r="L39" s="31"/>
      <c r="M39" s="31"/>
      <c r="N39" s="31"/>
    </row>
    <row r="40" spans="1:14">
      <c r="B40" s="31"/>
      <c r="C40" s="31"/>
      <c r="D40" s="31"/>
      <c r="E40" s="31"/>
      <c r="F40" s="31"/>
      <c r="G40" s="31"/>
      <c r="H40" s="31"/>
      <c r="I40" s="31"/>
      <c r="J40" s="31"/>
      <c r="K40" s="31"/>
      <c r="L40" s="31"/>
      <c r="M40" s="31"/>
      <c r="N40" s="31"/>
    </row>
    <row r="41" spans="1:14">
      <c r="B41" s="31"/>
      <c r="C41" s="31"/>
      <c r="D41" s="31"/>
      <c r="E41" s="31"/>
      <c r="F41" s="31"/>
      <c r="G41" s="31"/>
      <c r="H41" s="31"/>
      <c r="I41" s="31"/>
      <c r="J41" s="31"/>
      <c r="K41" s="31"/>
      <c r="L41" s="31"/>
      <c r="M41" s="31"/>
      <c r="N41" s="31"/>
    </row>
    <row r="42" spans="1:14">
      <c r="B42" s="31"/>
      <c r="C42" s="31"/>
      <c r="D42" s="31"/>
      <c r="E42" s="31"/>
      <c r="F42" s="31"/>
      <c r="G42" s="31"/>
      <c r="H42" s="31"/>
      <c r="I42" s="31"/>
      <c r="J42" s="31"/>
      <c r="K42" s="31"/>
      <c r="L42" s="31"/>
      <c r="M42" s="31"/>
      <c r="N42" s="31"/>
    </row>
    <row r="43" spans="1:14">
      <c r="B43" s="31"/>
      <c r="C43" s="31"/>
      <c r="D43" s="31"/>
      <c r="E43" s="31"/>
      <c r="F43" s="31"/>
      <c r="G43" s="31"/>
      <c r="H43" s="31"/>
      <c r="I43" s="31"/>
      <c r="J43" s="31"/>
      <c r="K43" s="31"/>
      <c r="L43" s="31"/>
      <c r="M43" s="31"/>
      <c r="N43" s="31"/>
    </row>
    <row r="44" spans="1:14">
      <c r="B44" s="31"/>
      <c r="C44" s="31"/>
      <c r="D44" s="31"/>
      <c r="E44" s="31"/>
      <c r="F44" s="31"/>
      <c r="G44" s="31"/>
      <c r="H44" s="31"/>
      <c r="I44" s="31"/>
      <c r="J44" s="31"/>
      <c r="K44" s="31"/>
      <c r="L44" s="31"/>
      <c r="M44" s="31"/>
      <c r="N44" s="31"/>
    </row>
    <row r="45" spans="1:14">
      <c r="B45" s="31"/>
      <c r="C45" s="31"/>
      <c r="D45" s="31"/>
      <c r="E45" s="31"/>
      <c r="F45" s="31"/>
      <c r="G45" s="31"/>
      <c r="H45" s="31"/>
      <c r="I45" s="31"/>
      <c r="J45" s="31"/>
      <c r="K45" s="31"/>
      <c r="L45" s="31"/>
      <c r="M45" s="31"/>
      <c r="N45" s="31"/>
    </row>
    <row r="46" spans="1:14">
      <c r="B46" s="31"/>
      <c r="C46" s="31"/>
      <c r="D46" s="31"/>
      <c r="E46" s="31"/>
      <c r="F46" s="31"/>
      <c r="G46" s="31"/>
      <c r="H46" s="31"/>
      <c r="I46" s="31"/>
      <c r="J46" s="31"/>
      <c r="K46" s="31"/>
      <c r="L46" s="31"/>
      <c r="M46" s="31"/>
      <c r="N46" s="31"/>
    </row>
    <row r="47" spans="1:14">
      <c r="B47" s="31"/>
      <c r="C47" s="31"/>
      <c r="D47" s="31"/>
      <c r="E47" s="31"/>
      <c r="F47" s="31"/>
      <c r="G47" s="31"/>
      <c r="H47" s="31"/>
      <c r="I47" s="31"/>
      <c r="J47" s="31"/>
      <c r="K47" s="31"/>
      <c r="L47" s="31"/>
      <c r="M47" s="31"/>
      <c r="N47" s="31"/>
    </row>
    <row r="48" spans="1:14">
      <c r="B48" s="31"/>
      <c r="C48" s="31"/>
      <c r="D48" s="31"/>
      <c r="E48" s="31"/>
      <c r="F48" s="31"/>
      <c r="G48" s="31"/>
      <c r="H48" s="31"/>
      <c r="I48" s="31"/>
      <c r="J48" s="31"/>
      <c r="K48" s="31"/>
      <c r="L48" s="31"/>
      <c r="M48" s="31"/>
      <c r="N48" s="31"/>
    </row>
    <row r="49" spans="2:14">
      <c r="B49" s="31"/>
      <c r="C49" s="31"/>
      <c r="D49" s="31"/>
      <c r="E49" s="31"/>
      <c r="F49" s="31"/>
      <c r="G49" s="31"/>
      <c r="H49" s="31"/>
      <c r="I49" s="31"/>
      <c r="J49" s="31"/>
      <c r="K49" s="31"/>
      <c r="L49" s="31"/>
      <c r="M49" s="31"/>
      <c r="N49" s="31"/>
    </row>
  </sheetData>
  <mergeCells count="19">
    <mergeCell ref="H1:J1"/>
    <mergeCell ref="B25:H26"/>
    <mergeCell ref="B19:F19"/>
    <mergeCell ref="B6:B8"/>
    <mergeCell ref="B11:B13"/>
    <mergeCell ref="B14:B16"/>
    <mergeCell ref="C6:C8"/>
    <mergeCell ref="C9:C10"/>
    <mergeCell ref="C11:C13"/>
    <mergeCell ref="C14:C16"/>
    <mergeCell ref="E6:E8"/>
    <mergeCell ref="E9:E10"/>
    <mergeCell ref="E14:E16"/>
    <mergeCell ref="B9:B10"/>
    <mergeCell ref="D6:D8"/>
    <mergeCell ref="D9:D10"/>
    <mergeCell ref="D11:D13"/>
    <mergeCell ref="E11:E13"/>
    <mergeCell ref="D14:D16"/>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J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44"/>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c r="A1" s="7">
        <v>5</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Grid'!B:B,MATCH('5'!A1,'Point Grid'!A:A,0))</f>
        <v>1.5</v>
      </c>
      <c r="B4" s="133" t="s">
        <v>82</v>
      </c>
      <c r="C4" s="133"/>
      <c r="D4" s="133"/>
      <c r="E4" s="133"/>
      <c r="F4" s="133"/>
      <c r="G4" s="133"/>
      <c r="H4" s="133"/>
      <c r="I4" s="36"/>
      <c r="J4" s="31"/>
      <c r="K4" s="31"/>
      <c r="L4" s="31"/>
      <c r="M4" s="31"/>
    </row>
    <row r="5" spans="1:13" ht="15.95" customHeight="1">
      <c r="A5" s="9"/>
      <c r="B5" s="133"/>
      <c r="C5" s="133"/>
      <c r="D5" s="133"/>
      <c r="E5" s="133"/>
      <c r="F5" s="133"/>
      <c r="G5" s="133"/>
      <c r="H5" s="133"/>
      <c r="I5" s="36"/>
      <c r="J5" s="31"/>
      <c r="K5" s="31"/>
      <c r="L5" s="31"/>
      <c r="M5" s="31"/>
    </row>
    <row r="6" spans="1:13" ht="15.95" customHeight="1">
      <c r="A6" s="9"/>
      <c r="B6" s="67"/>
      <c r="C6" s="33"/>
      <c r="D6" s="33"/>
      <c r="E6" s="33"/>
      <c r="F6" s="33"/>
      <c r="G6" s="33"/>
      <c r="H6" s="33"/>
      <c r="I6" s="36"/>
      <c r="J6" s="31"/>
      <c r="K6" s="31"/>
      <c r="L6" s="31"/>
      <c r="M6" s="31"/>
    </row>
    <row r="7" spans="1:13" ht="15.95" customHeight="1">
      <c r="A7" s="9"/>
      <c r="B7" s="57" t="s">
        <v>70</v>
      </c>
      <c r="C7" s="60" t="s">
        <v>71</v>
      </c>
      <c r="D7" s="60" t="s">
        <v>83</v>
      </c>
      <c r="E7" s="33"/>
      <c r="F7" s="33"/>
      <c r="G7" s="33"/>
      <c r="H7" s="33"/>
      <c r="I7" s="36"/>
      <c r="J7" s="31"/>
      <c r="K7" s="31"/>
      <c r="L7" s="31"/>
      <c r="M7" s="31"/>
    </row>
    <row r="8" spans="1:13" ht="15.95" customHeight="1">
      <c r="A8" s="9"/>
      <c r="B8" s="109">
        <v>40360</v>
      </c>
      <c r="C8" s="110">
        <v>41183</v>
      </c>
      <c r="D8" s="120">
        <v>1000</v>
      </c>
      <c r="E8" s="33"/>
      <c r="F8" s="33"/>
      <c r="G8" s="33"/>
      <c r="H8" s="33"/>
      <c r="I8" s="36"/>
      <c r="J8" s="31"/>
      <c r="K8" s="31"/>
      <c r="L8" s="31"/>
      <c r="M8" s="31"/>
    </row>
    <row r="9" spans="1:13" ht="15.95" customHeight="1">
      <c r="A9" s="9"/>
      <c r="B9" s="110">
        <v>40391</v>
      </c>
      <c r="C9" s="110">
        <v>40848</v>
      </c>
      <c r="D9" s="120">
        <v>2000</v>
      </c>
      <c r="E9" s="33"/>
      <c r="F9" s="33"/>
      <c r="G9" s="33"/>
      <c r="H9" s="33"/>
      <c r="I9" s="36"/>
      <c r="J9" s="31"/>
      <c r="K9" s="31"/>
      <c r="L9" s="31"/>
      <c r="M9" s="31"/>
    </row>
    <row r="10" spans="1:13" ht="15.95" customHeight="1">
      <c r="A10" s="9"/>
      <c r="B10" s="110">
        <v>40544</v>
      </c>
      <c r="C10" s="110">
        <v>41699</v>
      </c>
      <c r="D10" s="120">
        <v>2000</v>
      </c>
      <c r="E10" s="33"/>
      <c r="F10" s="33"/>
      <c r="G10" s="33"/>
      <c r="H10" s="33"/>
      <c r="I10" s="36"/>
      <c r="J10" s="31"/>
      <c r="K10" s="31"/>
      <c r="L10" s="31"/>
      <c r="M10" s="31"/>
    </row>
    <row r="11" spans="1:13" ht="15.95" customHeight="1">
      <c r="A11" s="9"/>
      <c r="B11" s="110">
        <v>40634</v>
      </c>
      <c r="C11" s="110">
        <v>40664</v>
      </c>
      <c r="D11" s="120">
        <v>3000</v>
      </c>
      <c r="E11" s="33"/>
      <c r="F11" s="33"/>
      <c r="G11" s="33"/>
      <c r="H11" s="33"/>
      <c r="I11" s="36"/>
      <c r="J11" s="31"/>
      <c r="K11" s="31"/>
      <c r="L11" s="31"/>
      <c r="M11" s="31"/>
    </row>
    <row r="12" spans="1:13" ht="15.95" customHeight="1">
      <c r="A12" s="9"/>
      <c r="B12" s="110">
        <v>41061</v>
      </c>
      <c r="C12" s="110">
        <v>41244</v>
      </c>
      <c r="D12" s="120">
        <v>4000</v>
      </c>
      <c r="E12" s="33"/>
      <c r="F12" s="33"/>
      <c r="G12" s="33"/>
      <c r="H12" s="33"/>
      <c r="I12" s="36"/>
      <c r="J12" s="31"/>
      <c r="K12" s="31"/>
      <c r="L12" s="31"/>
      <c r="M12" s="31"/>
    </row>
    <row r="13" spans="1:13" ht="15.95" customHeight="1">
      <c r="A13" s="9"/>
      <c r="B13" s="110">
        <v>41334</v>
      </c>
      <c r="C13" s="110">
        <v>42036</v>
      </c>
      <c r="D13" s="120">
        <v>5000</v>
      </c>
      <c r="E13" s="33"/>
      <c r="F13" s="33"/>
      <c r="G13" s="33"/>
      <c r="H13" s="33"/>
      <c r="I13" s="36"/>
      <c r="J13" s="31"/>
      <c r="K13" s="31"/>
      <c r="L13" s="31"/>
      <c r="M13" s="31"/>
    </row>
    <row r="14" spans="1:13" ht="15.95" customHeight="1">
      <c r="A14" s="9"/>
      <c r="B14" s="110">
        <v>41365</v>
      </c>
      <c r="C14" s="110">
        <v>41791</v>
      </c>
      <c r="D14" s="120">
        <v>3000</v>
      </c>
      <c r="E14" s="33"/>
      <c r="F14" s="33"/>
      <c r="G14" s="33"/>
      <c r="H14" s="33"/>
      <c r="I14" s="36"/>
      <c r="J14" s="31"/>
      <c r="K14" s="31"/>
      <c r="L14" s="31"/>
      <c r="M14" s="31"/>
    </row>
    <row r="15" spans="1:13" ht="15.95" customHeight="1">
      <c r="A15" s="9"/>
      <c r="B15" s="110">
        <v>41730</v>
      </c>
      <c r="C15" s="110">
        <v>41852</v>
      </c>
      <c r="D15" s="120">
        <v>2000</v>
      </c>
      <c r="E15" s="33"/>
      <c r="F15" s="33"/>
      <c r="G15" s="33"/>
      <c r="H15" s="33"/>
      <c r="I15" s="36"/>
      <c r="J15" s="31"/>
      <c r="K15" s="31"/>
      <c r="L15" s="31"/>
      <c r="M15" s="31"/>
    </row>
    <row r="16" spans="1:13" ht="15.95" customHeight="1">
      <c r="A16" s="9"/>
      <c r="B16" s="33"/>
      <c r="C16" s="33"/>
      <c r="D16" s="33"/>
      <c r="E16" s="33"/>
      <c r="F16" s="33"/>
      <c r="G16" s="33"/>
      <c r="H16" s="33"/>
      <c r="I16" s="36"/>
      <c r="J16" s="31"/>
      <c r="K16" s="31"/>
      <c r="L16" s="31"/>
      <c r="M16" s="31"/>
    </row>
    <row r="17" spans="1:13" ht="15.95" customHeight="1">
      <c r="A17" s="9"/>
      <c r="B17" s="37" t="s">
        <v>84</v>
      </c>
      <c r="C17" s="33"/>
      <c r="D17" s="33"/>
      <c r="E17" s="33"/>
      <c r="F17" s="33"/>
      <c r="G17" s="33"/>
      <c r="H17" s="33"/>
      <c r="I17" s="36"/>
      <c r="J17" s="31"/>
      <c r="K17" s="31"/>
      <c r="L17" s="31"/>
      <c r="M17" s="31"/>
    </row>
    <row r="18" spans="1:13" ht="15.95" customHeight="1">
      <c r="A18" s="28"/>
      <c r="B18" s="37" t="s">
        <v>85</v>
      </c>
      <c r="C18" s="33"/>
      <c r="D18" s="33"/>
      <c r="E18" s="33"/>
      <c r="F18" s="33"/>
      <c r="G18" s="33"/>
      <c r="H18" s="33"/>
      <c r="I18" s="36"/>
      <c r="J18" s="31"/>
      <c r="K18" s="31"/>
      <c r="L18" s="31"/>
      <c r="M18" s="31"/>
    </row>
    <row r="19" spans="1:13" ht="15.95" customHeight="1">
      <c r="A19" s="29"/>
      <c r="B19" s="37"/>
      <c r="C19" s="37"/>
      <c r="D19" s="37"/>
      <c r="E19" s="37"/>
      <c r="F19" s="37"/>
      <c r="G19" s="37"/>
      <c r="H19" s="37"/>
      <c r="I19" s="38"/>
      <c r="J19" s="31"/>
      <c r="K19" s="31"/>
      <c r="L19" s="31"/>
      <c r="M19" s="31"/>
    </row>
    <row r="20" spans="1:13" ht="15.95" customHeight="1">
      <c r="A20" s="26" t="s">
        <v>2</v>
      </c>
      <c r="B20" s="37" t="s">
        <v>86</v>
      </c>
      <c r="C20" s="67"/>
      <c r="D20" s="67"/>
      <c r="E20" s="67"/>
      <c r="F20" s="67"/>
      <c r="G20" s="67"/>
      <c r="H20" s="67"/>
      <c r="I20" s="38"/>
      <c r="J20" s="31"/>
      <c r="K20" s="31"/>
      <c r="L20" s="31"/>
      <c r="M20" s="31"/>
    </row>
    <row r="21" spans="1:13" ht="15.95" customHeight="1" thickBot="1">
      <c r="A21" s="9">
        <f>INDEX('Point Grid'!$C$8:$I$32,MATCH($A$1,'Point Grid'!$A$8:$A$32,0),MATCH(A20,'Point Grid'!$C$7:$I$7,0))</f>
        <v>0.5</v>
      </c>
      <c r="B21" s="37"/>
      <c r="C21" s="67"/>
      <c r="D21" s="67"/>
      <c r="E21" s="67"/>
      <c r="F21" s="67"/>
      <c r="G21" s="67"/>
      <c r="H21" s="67"/>
      <c r="I21" s="38"/>
      <c r="J21" s="31"/>
      <c r="K21" s="31"/>
      <c r="L21" s="31"/>
      <c r="M21" s="31"/>
    </row>
    <row r="22" spans="1:13" ht="15.95" customHeight="1" thickBot="1">
      <c r="A22" s="5"/>
      <c r="B22" s="37"/>
      <c r="C22" s="37"/>
      <c r="D22" s="37"/>
      <c r="E22" s="37"/>
      <c r="F22" s="37"/>
      <c r="G22" s="37"/>
      <c r="H22" s="37"/>
      <c r="I22" s="38"/>
      <c r="J22" s="31"/>
      <c r="K22" s="31"/>
      <c r="L22" s="31"/>
      <c r="M22" s="31"/>
    </row>
    <row r="23" spans="1:13" ht="15.95" customHeight="1">
      <c r="A23" s="29"/>
      <c r="B23" s="37"/>
      <c r="C23" s="37"/>
      <c r="D23" s="37"/>
      <c r="E23" s="37"/>
      <c r="F23" s="37"/>
      <c r="G23" s="37"/>
      <c r="H23" s="37"/>
      <c r="I23" s="38"/>
      <c r="J23" s="31"/>
      <c r="K23" s="31"/>
      <c r="L23" s="31"/>
      <c r="M23" s="31"/>
    </row>
    <row r="24" spans="1:13" ht="15.95" customHeight="1">
      <c r="A24" s="26" t="s">
        <v>3</v>
      </c>
      <c r="B24" s="142" t="s">
        <v>303</v>
      </c>
      <c r="C24" s="142"/>
      <c r="D24" s="142"/>
      <c r="E24" s="142"/>
      <c r="F24" s="142"/>
      <c r="G24" s="142"/>
      <c r="H24" s="142"/>
      <c r="I24" s="38"/>
      <c r="J24" s="31"/>
      <c r="K24" s="31"/>
      <c r="L24" s="31"/>
      <c r="M24" s="31"/>
    </row>
    <row r="25" spans="1:13" ht="15.95" customHeight="1" thickBot="1">
      <c r="A25" s="9">
        <f>INDEX('Point Grid'!$C$8:$I$32,MATCH($A$1,'Point Grid'!$A$8:$A$32,0),MATCH(A24,'Point Grid'!$C$7:$I$7,0))</f>
        <v>0.5</v>
      </c>
      <c r="B25" s="142"/>
      <c r="C25" s="142"/>
      <c r="D25" s="142"/>
      <c r="E25" s="142"/>
      <c r="F25" s="142"/>
      <c r="G25" s="142"/>
      <c r="H25" s="142"/>
      <c r="I25" s="38"/>
      <c r="J25" s="31"/>
      <c r="K25" s="31"/>
      <c r="L25" s="31"/>
      <c r="M25" s="31"/>
    </row>
    <row r="26" spans="1:13" ht="15.95" customHeight="1" thickBot="1">
      <c r="A26" s="5"/>
      <c r="B26" s="37"/>
      <c r="C26" s="37"/>
      <c r="D26" s="37"/>
      <c r="E26" s="37"/>
      <c r="F26" s="37"/>
      <c r="G26" s="37"/>
      <c r="H26" s="37"/>
      <c r="I26" s="38"/>
      <c r="J26" s="31"/>
      <c r="K26" s="31"/>
      <c r="L26" s="31"/>
      <c r="M26" s="31"/>
    </row>
    <row r="27" spans="1:13" ht="15.95" customHeight="1">
      <c r="A27" s="29"/>
      <c r="B27" s="37"/>
      <c r="C27" s="37"/>
      <c r="D27" s="37"/>
      <c r="E27" s="37"/>
      <c r="F27" s="37"/>
      <c r="G27" s="37"/>
      <c r="H27" s="37"/>
      <c r="I27" s="38"/>
      <c r="J27" s="31"/>
      <c r="K27" s="31"/>
      <c r="L27" s="31"/>
      <c r="M27" s="31"/>
    </row>
    <row r="28" spans="1:13" ht="15.95" customHeight="1">
      <c r="A28" s="26" t="s">
        <v>4</v>
      </c>
      <c r="B28" s="142" t="s">
        <v>304</v>
      </c>
      <c r="C28" s="142"/>
      <c r="D28" s="142"/>
      <c r="E28" s="142"/>
      <c r="F28" s="142"/>
      <c r="G28" s="142"/>
      <c r="H28" s="142"/>
      <c r="I28" s="38"/>
      <c r="J28" s="31"/>
      <c r="K28" s="31"/>
      <c r="L28" s="31"/>
      <c r="M28" s="31"/>
    </row>
    <row r="29" spans="1:13" ht="15.95" customHeight="1" thickBot="1">
      <c r="A29" s="9">
        <f>INDEX('Point Grid'!$C$8:$I$32,MATCH($A$1,'Point Grid'!$A$8:$A$32,0),MATCH(A28,'Point Grid'!$C$7:$I$7,0))</f>
        <v>0.5</v>
      </c>
      <c r="B29" s="142"/>
      <c r="C29" s="142"/>
      <c r="D29" s="142"/>
      <c r="E29" s="142"/>
      <c r="F29" s="142"/>
      <c r="G29" s="142"/>
      <c r="H29" s="142"/>
      <c r="I29" s="38"/>
      <c r="J29" s="31"/>
      <c r="K29" s="31"/>
      <c r="L29" s="31"/>
      <c r="M29" s="31"/>
    </row>
    <row r="30" spans="1:13" ht="15.95" customHeight="1" thickBot="1">
      <c r="A30" s="5"/>
      <c r="B30" s="37"/>
      <c r="C30" s="37"/>
      <c r="D30" s="37"/>
      <c r="E30" s="37"/>
      <c r="F30" s="37"/>
      <c r="G30" s="37"/>
      <c r="H30" s="37"/>
      <c r="I30" s="38"/>
      <c r="J30" s="31"/>
      <c r="K30" s="31"/>
      <c r="L30" s="31"/>
      <c r="M30" s="31"/>
    </row>
    <row r="31" spans="1:13" ht="15.95" customHeight="1" thickBot="1">
      <c r="A31" s="30"/>
      <c r="B31" s="39"/>
      <c r="C31" s="39"/>
      <c r="D31" s="39"/>
      <c r="E31" s="39"/>
      <c r="F31" s="39"/>
      <c r="G31" s="39"/>
      <c r="H31" s="39"/>
      <c r="I31" s="40"/>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row r="40" spans="2:13">
      <c r="B40" s="31"/>
      <c r="C40" s="31"/>
      <c r="D40" s="31"/>
      <c r="E40" s="31"/>
      <c r="F40" s="31"/>
      <c r="G40" s="31"/>
      <c r="H40" s="31"/>
      <c r="I40" s="31"/>
      <c r="J40" s="31"/>
      <c r="K40" s="31"/>
      <c r="L40" s="31"/>
      <c r="M40" s="31"/>
    </row>
    <row r="41" spans="2:13">
      <c r="B41" s="31"/>
      <c r="C41" s="31"/>
      <c r="D41" s="31"/>
      <c r="E41" s="31"/>
      <c r="F41" s="31"/>
      <c r="G41" s="31"/>
      <c r="H41" s="31"/>
      <c r="I41" s="31"/>
      <c r="J41" s="31"/>
      <c r="K41" s="31"/>
      <c r="L41" s="31"/>
      <c r="M41" s="31"/>
    </row>
    <row r="42" spans="2:13">
      <c r="B42" s="31"/>
      <c r="C42" s="31"/>
      <c r="D42" s="31"/>
      <c r="E42" s="31"/>
      <c r="F42" s="31"/>
      <c r="G42" s="31"/>
      <c r="H42" s="31"/>
      <c r="I42" s="31"/>
      <c r="J42" s="31"/>
      <c r="K42" s="31"/>
      <c r="L42" s="31"/>
      <c r="M42" s="31"/>
    </row>
    <row r="43" spans="2:13">
      <c r="B43" s="31"/>
      <c r="C43" s="31"/>
      <c r="D43" s="31"/>
      <c r="E43" s="31"/>
      <c r="F43" s="31"/>
      <c r="G43" s="31"/>
      <c r="H43" s="31"/>
      <c r="I43" s="31"/>
      <c r="J43" s="31"/>
      <c r="K43" s="31"/>
      <c r="L43" s="31"/>
      <c r="M43" s="31"/>
    </row>
    <row r="44" spans="2:13">
      <c r="B44" s="31"/>
      <c r="C44" s="31"/>
      <c r="D44" s="31"/>
      <c r="E44" s="31"/>
      <c r="F44" s="31"/>
      <c r="G44" s="31"/>
      <c r="H44" s="31"/>
      <c r="I44" s="31"/>
      <c r="J44" s="31"/>
      <c r="K44" s="31"/>
      <c r="L44" s="31"/>
      <c r="M44" s="31"/>
    </row>
  </sheetData>
  <mergeCells count="4">
    <mergeCell ref="H1:I1"/>
    <mergeCell ref="B4:H5"/>
    <mergeCell ref="B24:H25"/>
    <mergeCell ref="B28:H29"/>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39"/>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c r="A1" s="7">
        <v>6</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74">
        <f>INDEX('Point Grid'!B:B,MATCH('6'!A1,'Point Grid'!A:A,0))</f>
        <v>2.25</v>
      </c>
      <c r="B4" s="33" t="s">
        <v>87</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143" t="s">
        <v>92</v>
      </c>
      <c r="C6" s="144"/>
      <c r="D6" s="76">
        <v>1.0549999999999999</v>
      </c>
      <c r="E6" s="33"/>
      <c r="F6" s="33"/>
      <c r="G6" s="33"/>
      <c r="H6" s="33"/>
      <c r="I6" s="36"/>
      <c r="J6" s="31"/>
      <c r="K6" s="31"/>
      <c r="L6" s="31"/>
      <c r="M6" s="31"/>
    </row>
    <row r="7" spans="1:13" ht="15.95" customHeight="1">
      <c r="A7" s="9"/>
      <c r="B7" s="143" t="s">
        <v>93</v>
      </c>
      <c r="C7" s="144"/>
      <c r="D7" s="76">
        <v>0.307</v>
      </c>
      <c r="E7" s="33"/>
      <c r="F7" s="33"/>
      <c r="G7" s="33"/>
      <c r="H7" s="33"/>
      <c r="I7" s="36"/>
      <c r="J7" s="31"/>
      <c r="K7" s="31"/>
      <c r="L7" s="31"/>
      <c r="M7" s="31"/>
    </row>
    <row r="8" spans="1:13" ht="15.95" customHeight="1">
      <c r="A8" s="9"/>
      <c r="B8" s="143" t="s">
        <v>94</v>
      </c>
      <c r="C8" s="144"/>
      <c r="D8" s="76">
        <v>-0.05</v>
      </c>
      <c r="E8" s="33"/>
      <c r="F8" s="33"/>
      <c r="G8" s="33"/>
      <c r="H8" s="33"/>
      <c r="I8" s="36"/>
      <c r="J8" s="31"/>
      <c r="K8" s="31"/>
      <c r="L8" s="31"/>
      <c r="M8" s="31"/>
    </row>
    <row r="9" spans="1:13" ht="15.95" customHeight="1">
      <c r="A9" s="9"/>
      <c r="B9" s="143" t="s">
        <v>95</v>
      </c>
      <c r="C9" s="144"/>
      <c r="D9" s="70">
        <v>109</v>
      </c>
      <c r="E9" s="33"/>
      <c r="F9" s="33"/>
      <c r="G9" s="33"/>
      <c r="H9" s="33"/>
      <c r="I9" s="36"/>
      <c r="J9" s="31"/>
      <c r="K9" s="31"/>
      <c r="L9" s="31"/>
      <c r="M9" s="31"/>
    </row>
    <row r="10" spans="1:13" ht="15.95" customHeight="1">
      <c r="A10" s="9"/>
      <c r="B10" s="143" t="s">
        <v>96</v>
      </c>
      <c r="C10" s="144"/>
      <c r="D10" s="70">
        <v>683</v>
      </c>
      <c r="E10" s="33"/>
      <c r="F10" s="33"/>
      <c r="G10" s="33"/>
      <c r="H10" s="33"/>
      <c r="I10" s="36"/>
      <c r="J10" s="31"/>
      <c r="K10" s="31"/>
      <c r="L10" s="31"/>
      <c r="M10" s="31"/>
    </row>
    <row r="11" spans="1:13" ht="15.95" customHeight="1">
      <c r="A11" s="9"/>
      <c r="B11" s="143" t="s">
        <v>97</v>
      </c>
      <c r="C11" s="144"/>
      <c r="D11" s="75">
        <v>8.5000000000000006E-2</v>
      </c>
      <c r="E11" s="33"/>
      <c r="F11" s="33"/>
      <c r="G11" s="33"/>
      <c r="H11" s="33"/>
      <c r="I11" s="36"/>
      <c r="J11" s="31"/>
      <c r="K11" s="31"/>
      <c r="L11" s="31"/>
      <c r="M11" s="31"/>
    </row>
    <row r="12" spans="1:13" ht="15.95" customHeight="1">
      <c r="A12" s="9"/>
      <c r="B12" s="33"/>
      <c r="C12" s="33"/>
      <c r="D12" s="33"/>
      <c r="E12" s="33"/>
      <c r="F12" s="33"/>
      <c r="G12" s="33"/>
      <c r="H12" s="33"/>
      <c r="I12" s="36"/>
      <c r="J12" s="31"/>
      <c r="K12" s="31"/>
      <c r="L12" s="31"/>
      <c r="M12" s="31"/>
    </row>
    <row r="13" spans="1:13" ht="15.95" customHeight="1">
      <c r="A13" s="9"/>
      <c r="B13" s="33" t="s">
        <v>88</v>
      </c>
      <c r="C13" s="33"/>
      <c r="D13" s="33"/>
      <c r="E13" s="33"/>
      <c r="F13" s="33"/>
      <c r="G13" s="33"/>
      <c r="H13" s="33"/>
      <c r="I13" s="36"/>
      <c r="J13" s="31"/>
      <c r="K13" s="31"/>
      <c r="L13" s="31"/>
      <c r="M13" s="31"/>
    </row>
    <row r="14" spans="1:13" ht="15.95" customHeight="1">
      <c r="A14" s="9"/>
      <c r="B14" s="33"/>
      <c r="C14" s="33"/>
      <c r="D14" s="33"/>
      <c r="E14" s="33"/>
      <c r="F14" s="33"/>
      <c r="G14" s="33"/>
      <c r="H14" s="33"/>
      <c r="I14" s="36"/>
      <c r="J14" s="31"/>
      <c r="K14" s="31"/>
      <c r="L14" s="31"/>
      <c r="M14" s="31"/>
    </row>
    <row r="15" spans="1:13" ht="15.95" customHeight="1">
      <c r="A15" s="26" t="s">
        <v>2</v>
      </c>
      <c r="B15" s="133" t="s">
        <v>89</v>
      </c>
      <c r="C15" s="133"/>
      <c r="D15" s="133"/>
      <c r="E15" s="133"/>
      <c r="F15" s="133"/>
      <c r="G15" s="133"/>
      <c r="H15" s="133"/>
      <c r="I15" s="38"/>
      <c r="J15" s="31"/>
      <c r="K15" s="31"/>
      <c r="L15" s="31"/>
      <c r="M15" s="31"/>
    </row>
    <row r="16" spans="1:13" ht="15.95" customHeight="1" thickBot="1">
      <c r="A16" s="9">
        <f>INDEX('Point Grid'!$C$8:$I$32,MATCH($A$1,'Point Grid'!$A$8:$A$32,0),MATCH(A15,'Point Grid'!$C$7:$I$7,0))</f>
        <v>1</v>
      </c>
      <c r="B16" s="133"/>
      <c r="C16" s="133"/>
      <c r="D16" s="133"/>
      <c r="E16" s="133"/>
      <c r="F16" s="133"/>
      <c r="G16" s="133"/>
      <c r="H16" s="133"/>
      <c r="I16" s="38"/>
      <c r="J16" s="31"/>
      <c r="K16" s="31"/>
      <c r="L16" s="31"/>
      <c r="M16" s="31"/>
    </row>
    <row r="17" spans="1:13" ht="15.95" customHeight="1" thickBot="1">
      <c r="A17" s="5"/>
      <c r="B17" s="37"/>
      <c r="C17" s="37"/>
      <c r="D17" s="37"/>
      <c r="E17" s="37"/>
      <c r="F17" s="37"/>
      <c r="G17" s="37"/>
      <c r="H17" s="37"/>
      <c r="I17" s="38"/>
      <c r="J17" s="31"/>
      <c r="K17" s="31"/>
      <c r="L17" s="31"/>
      <c r="M17" s="31"/>
    </row>
    <row r="18" spans="1:13" ht="15.95" customHeight="1">
      <c r="A18" s="29"/>
      <c r="B18" s="37"/>
      <c r="C18" s="37"/>
      <c r="D18" s="37"/>
      <c r="E18" s="37"/>
      <c r="F18" s="37"/>
      <c r="G18" s="37"/>
      <c r="H18" s="37"/>
      <c r="I18" s="38"/>
      <c r="J18" s="31"/>
      <c r="K18" s="31"/>
      <c r="L18" s="31"/>
      <c r="M18" s="31"/>
    </row>
    <row r="19" spans="1:13" ht="15.95" customHeight="1">
      <c r="A19" s="26" t="s">
        <v>3</v>
      </c>
      <c r="B19" s="133" t="s">
        <v>90</v>
      </c>
      <c r="C19" s="133"/>
      <c r="D19" s="133"/>
      <c r="E19" s="133"/>
      <c r="F19" s="133"/>
      <c r="G19" s="133"/>
      <c r="H19" s="133"/>
      <c r="I19" s="38"/>
      <c r="J19" s="31"/>
      <c r="K19" s="31"/>
      <c r="L19" s="31"/>
      <c r="M19" s="31"/>
    </row>
    <row r="20" spans="1:13" ht="15.95" customHeight="1" thickBot="1">
      <c r="A20" s="9">
        <f>INDEX('Point Grid'!$C$8:$I$32,MATCH($A$1,'Point Grid'!$A$8:$A$32,0),MATCH(A19,'Point Grid'!$C$7:$I$7,0))</f>
        <v>0.25</v>
      </c>
      <c r="B20" s="133"/>
      <c r="C20" s="133"/>
      <c r="D20" s="133"/>
      <c r="E20" s="133"/>
      <c r="F20" s="133"/>
      <c r="G20" s="133"/>
      <c r="H20" s="133"/>
      <c r="I20" s="38"/>
      <c r="J20" s="31"/>
      <c r="K20" s="31"/>
      <c r="L20" s="31"/>
      <c r="M20" s="31"/>
    </row>
    <row r="21" spans="1:13" ht="15.95" customHeight="1" thickBot="1">
      <c r="A21" s="5"/>
      <c r="B21" s="37"/>
      <c r="C21" s="37"/>
      <c r="D21" s="37"/>
      <c r="E21" s="37"/>
      <c r="F21" s="37"/>
      <c r="G21" s="37"/>
      <c r="H21" s="37"/>
      <c r="I21" s="38"/>
      <c r="J21" s="31"/>
      <c r="K21" s="31"/>
      <c r="L21" s="31"/>
      <c r="M21" s="31"/>
    </row>
    <row r="22" spans="1:13" ht="15.95" customHeight="1">
      <c r="A22" s="29"/>
      <c r="B22" s="37"/>
      <c r="C22" s="37"/>
      <c r="D22" s="37"/>
      <c r="E22" s="37"/>
      <c r="F22" s="37"/>
      <c r="G22" s="37"/>
      <c r="H22" s="37"/>
      <c r="I22" s="38"/>
      <c r="J22" s="31"/>
      <c r="K22" s="31"/>
      <c r="L22" s="31"/>
      <c r="M22" s="31"/>
    </row>
    <row r="23" spans="1:13" ht="15.95" customHeight="1">
      <c r="A23" s="26" t="s">
        <v>4</v>
      </c>
      <c r="B23" s="133" t="s">
        <v>91</v>
      </c>
      <c r="C23" s="133"/>
      <c r="D23" s="133"/>
      <c r="E23" s="133"/>
      <c r="F23" s="133"/>
      <c r="G23" s="133"/>
      <c r="H23" s="133"/>
      <c r="I23" s="38"/>
      <c r="J23" s="31"/>
      <c r="K23" s="31"/>
      <c r="L23" s="31"/>
      <c r="M23" s="31"/>
    </row>
    <row r="24" spans="1:13" ht="15.95" customHeight="1" thickBot="1">
      <c r="A24" s="9">
        <f>INDEX('Point Grid'!$C$8:$I$32,MATCH($A$1,'Point Grid'!$A$8:$A$32,0),MATCH(A23,'Point Grid'!$C$7:$I$7,0))</f>
        <v>1</v>
      </c>
      <c r="B24" s="133"/>
      <c r="C24" s="133"/>
      <c r="D24" s="133"/>
      <c r="E24" s="133"/>
      <c r="F24" s="133"/>
      <c r="G24" s="133"/>
      <c r="H24" s="133"/>
      <c r="I24" s="38"/>
      <c r="J24" s="31"/>
      <c r="K24" s="31"/>
      <c r="L24" s="31"/>
      <c r="M24" s="31"/>
    </row>
    <row r="25" spans="1:13" ht="15.95" customHeight="1" thickBot="1">
      <c r="A25" s="5"/>
      <c r="B25" s="37"/>
      <c r="C25" s="37"/>
      <c r="D25" s="37"/>
      <c r="E25" s="37"/>
      <c r="F25" s="37"/>
      <c r="G25" s="37"/>
      <c r="H25" s="37"/>
      <c r="I25" s="38"/>
      <c r="J25" s="31"/>
      <c r="K25" s="31"/>
      <c r="L25" s="31"/>
      <c r="M25" s="31"/>
    </row>
    <row r="26" spans="1:13" ht="15.95" customHeight="1" thickBot="1">
      <c r="A26" s="30"/>
      <c r="B26" s="39"/>
      <c r="C26" s="39"/>
      <c r="D26" s="39"/>
      <c r="E26" s="39"/>
      <c r="F26" s="39"/>
      <c r="G26" s="39"/>
      <c r="H26" s="39"/>
      <c r="I26" s="40"/>
      <c r="J26" s="31"/>
      <c r="K26" s="31"/>
      <c r="L26" s="31"/>
      <c r="M26" s="31"/>
    </row>
    <row r="27" spans="1:13">
      <c r="B27" s="31"/>
      <c r="C27" s="31"/>
      <c r="D27" s="31"/>
      <c r="E27" s="31"/>
      <c r="F27" s="31"/>
      <c r="G27" s="31"/>
      <c r="H27" s="31"/>
      <c r="I27" s="31"/>
      <c r="J27" s="31"/>
      <c r="K27" s="31"/>
      <c r="L27" s="31"/>
      <c r="M27" s="31"/>
    </row>
    <row r="28" spans="1:13">
      <c r="B28" s="31"/>
      <c r="C28" s="31"/>
      <c r="D28" s="31"/>
      <c r="E28" s="31"/>
      <c r="F28" s="31"/>
      <c r="G28" s="31"/>
      <c r="H28" s="31"/>
      <c r="I28" s="31"/>
      <c r="J28" s="31"/>
      <c r="K28" s="31"/>
      <c r="L28" s="31"/>
      <c r="M28" s="31"/>
    </row>
    <row r="29" spans="1:13">
      <c r="B29" s="31"/>
      <c r="C29" s="31"/>
      <c r="D29" s="31"/>
      <c r="E29" s="31"/>
      <c r="F29" s="31"/>
      <c r="G29" s="31"/>
      <c r="H29" s="31"/>
      <c r="I29" s="31"/>
      <c r="J29" s="31"/>
      <c r="K29" s="31"/>
      <c r="L29" s="31"/>
      <c r="M29" s="31"/>
    </row>
    <row r="30" spans="1:13">
      <c r="B30" s="31"/>
      <c r="C30" s="31"/>
      <c r="D30" s="31"/>
      <c r="E30" s="31"/>
      <c r="F30" s="31"/>
      <c r="G30" s="31"/>
      <c r="H30" s="31"/>
      <c r="I30" s="31"/>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sheetData>
  <mergeCells count="10">
    <mergeCell ref="B19:H20"/>
    <mergeCell ref="B23:H24"/>
    <mergeCell ref="B15:H16"/>
    <mergeCell ref="H1:I1"/>
    <mergeCell ref="B6:C6"/>
    <mergeCell ref="B7:C7"/>
    <mergeCell ref="B8:C8"/>
    <mergeCell ref="B9:C9"/>
    <mergeCell ref="B10:C10"/>
    <mergeCell ref="B11:C11"/>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38"/>
  <sheetViews>
    <sheetView zoomScaleNormal="100" workbookViewId="0"/>
  </sheetViews>
  <sheetFormatPr defaultColWidth="9.140625" defaultRowHeight="15"/>
  <cols>
    <col min="1" max="1" width="9.140625" style="24"/>
    <col min="2" max="2" width="20.140625" style="24" customWidth="1"/>
    <col min="3" max="6" width="11.85546875" style="24" customWidth="1"/>
    <col min="7" max="9" width="11.42578125" style="24" customWidth="1"/>
    <col min="10" max="16384" width="9.140625" style="24"/>
  </cols>
  <sheetData>
    <row r="1" spans="1:13" ht="15.95" customHeight="1">
      <c r="A1" s="7">
        <v>7</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Grid'!B:B,MATCH('7'!A1,'Point Grid'!A:A,0))</f>
        <v>2.25</v>
      </c>
      <c r="B4" s="33" t="s">
        <v>67</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33"/>
      <c r="C6" s="145" t="s">
        <v>109</v>
      </c>
      <c r="D6" s="145"/>
      <c r="E6" s="145"/>
      <c r="F6" s="33"/>
      <c r="G6" s="33"/>
      <c r="H6" s="33"/>
      <c r="I6" s="36"/>
      <c r="J6" s="31"/>
      <c r="K6" s="31"/>
      <c r="L6" s="31"/>
      <c r="M6" s="31"/>
    </row>
    <row r="7" spans="1:13" ht="15.95" customHeight="1">
      <c r="A7" s="9"/>
      <c r="B7" s="70" t="s">
        <v>103</v>
      </c>
      <c r="C7" s="60">
        <v>2013</v>
      </c>
      <c r="D7" s="60">
        <v>2014</v>
      </c>
      <c r="E7" s="60">
        <v>2015</v>
      </c>
      <c r="F7" s="60" t="s">
        <v>108</v>
      </c>
      <c r="G7" s="33"/>
      <c r="H7" s="33"/>
      <c r="I7" s="36"/>
      <c r="J7" s="31"/>
      <c r="K7" s="31"/>
      <c r="L7" s="31"/>
      <c r="M7" s="31"/>
    </row>
    <row r="8" spans="1:13" ht="15.95" customHeight="1">
      <c r="A8" s="9"/>
      <c r="B8" s="70" t="s">
        <v>104</v>
      </c>
      <c r="C8" s="77">
        <v>4.2000000000000003E-2</v>
      </c>
      <c r="D8" s="77">
        <v>5.0999999999999997E-2</v>
      </c>
      <c r="E8" s="77">
        <v>5.8999999999999997E-2</v>
      </c>
      <c r="F8" s="78">
        <v>0.7</v>
      </c>
      <c r="G8" s="33"/>
      <c r="H8" s="33"/>
      <c r="I8" s="36"/>
      <c r="J8" s="31"/>
      <c r="K8" s="31"/>
      <c r="L8" s="31"/>
      <c r="M8" s="31"/>
    </row>
    <row r="9" spans="1:13" ht="15.95" customHeight="1">
      <c r="A9" s="9"/>
      <c r="B9" s="70" t="s">
        <v>105</v>
      </c>
      <c r="C9" s="77">
        <v>9.9000000000000005E-2</v>
      </c>
      <c r="D9" s="77">
        <v>0.106</v>
      </c>
      <c r="E9" s="77">
        <v>0.115</v>
      </c>
      <c r="F9" s="78">
        <v>0.8</v>
      </c>
      <c r="G9" s="33"/>
      <c r="H9" s="33"/>
      <c r="I9" s="36"/>
      <c r="J9" s="31"/>
      <c r="K9" s="31"/>
      <c r="L9" s="31"/>
      <c r="M9" s="31"/>
    </row>
    <row r="10" spans="1:13" ht="15.95" customHeight="1">
      <c r="A10" s="9"/>
      <c r="B10" s="70" t="s">
        <v>106</v>
      </c>
      <c r="C10" s="77" t="s">
        <v>110</v>
      </c>
      <c r="D10" s="77">
        <v>1.4E-2</v>
      </c>
      <c r="E10" s="77">
        <v>1.4999999999999999E-2</v>
      </c>
      <c r="F10" s="78">
        <v>0.3</v>
      </c>
      <c r="G10" s="33"/>
      <c r="H10" s="33"/>
      <c r="I10" s="36"/>
      <c r="J10" s="31"/>
      <c r="K10" s="31"/>
      <c r="L10" s="31"/>
      <c r="M10" s="31"/>
    </row>
    <row r="11" spans="1:13" ht="15.95" customHeight="1">
      <c r="A11" s="9"/>
      <c r="B11" s="70" t="s">
        <v>107</v>
      </c>
      <c r="C11" s="77">
        <v>0.111</v>
      </c>
      <c r="D11" s="77">
        <v>0.104</v>
      </c>
      <c r="E11" s="77">
        <v>0.11</v>
      </c>
      <c r="F11" s="78">
        <v>0</v>
      </c>
      <c r="G11" s="33"/>
      <c r="H11" s="33"/>
      <c r="I11" s="36"/>
      <c r="J11" s="31"/>
      <c r="K11" s="31"/>
      <c r="L11" s="31"/>
      <c r="M11" s="31"/>
    </row>
    <row r="12" spans="1:13" ht="15.95" customHeight="1">
      <c r="A12" s="9"/>
      <c r="B12" s="33"/>
      <c r="C12" s="33"/>
      <c r="D12" s="33"/>
      <c r="E12" s="33"/>
      <c r="F12" s="33"/>
      <c r="G12" s="33"/>
      <c r="H12" s="33"/>
      <c r="I12" s="36"/>
      <c r="J12" s="31"/>
      <c r="K12" s="31"/>
      <c r="L12" s="31"/>
      <c r="M12" s="31"/>
    </row>
    <row r="13" spans="1:13" ht="15.95" customHeight="1">
      <c r="A13" s="9"/>
      <c r="B13" s="33"/>
      <c r="C13" s="33"/>
      <c r="D13" s="33"/>
      <c r="E13" s="33"/>
      <c r="F13" s="33"/>
      <c r="G13" s="33"/>
      <c r="H13" s="33"/>
      <c r="I13" s="36"/>
      <c r="J13" s="31"/>
      <c r="K13" s="31"/>
      <c r="L13" s="31"/>
      <c r="M13" s="31"/>
    </row>
    <row r="14" spans="1:13" ht="15.95" customHeight="1">
      <c r="A14" s="9"/>
      <c r="B14" s="33" t="s">
        <v>98</v>
      </c>
      <c r="C14" s="33"/>
      <c r="D14" s="33"/>
      <c r="E14" s="33"/>
      <c r="F14" s="33"/>
      <c r="G14" s="33"/>
      <c r="H14" s="33"/>
      <c r="I14" s="36"/>
      <c r="J14" s="31"/>
      <c r="K14" s="31"/>
      <c r="L14" s="31"/>
      <c r="M14" s="31"/>
    </row>
    <row r="15" spans="1:13" ht="15.95" customHeight="1">
      <c r="A15" s="9"/>
      <c r="B15" s="33" t="s">
        <v>99</v>
      </c>
      <c r="C15" s="33"/>
      <c r="D15" s="33"/>
      <c r="E15" s="33"/>
      <c r="F15" s="33"/>
      <c r="G15" s="33"/>
      <c r="H15" s="33"/>
      <c r="I15" s="36"/>
      <c r="J15" s="31"/>
      <c r="K15" s="31"/>
      <c r="L15" s="31"/>
      <c r="M15" s="31"/>
    </row>
    <row r="16" spans="1:13" ht="15.95" customHeight="1">
      <c r="A16" s="9"/>
      <c r="B16" s="33" t="s">
        <v>100</v>
      </c>
      <c r="C16" s="33"/>
      <c r="D16" s="33"/>
      <c r="E16" s="33"/>
      <c r="F16" s="33"/>
      <c r="G16" s="33"/>
      <c r="H16" s="33"/>
      <c r="I16" s="36"/>
      <c r="J16" s="31"/>
      <c r="K16" s="31"/>
      <c r="L16" s="31"/>
      <c r="M16" s="31"/>
    </row>
    <row r="17" spans="1:13" ht="15.95" customHeight="1">
      <c r="A17" s="29"/>
      <c r="B17" s="37"/>
      <c r="C17" s="37"/>
      <c r="D17" s="37"/>
      <c r="E17" s="37"/>
      <c r="F17" s="37"/>
      <c r="G17" s="37"/>
      <c r="H17" s="37"/>
      <c r="I17" s="38"/>
      <c r="J17" s="31"/>
      <c r="K17" s="31"/>
      <c r="L17" s="31"/>
      <c r="M17" s="31"/>
    </row>
    <row r="18" spans="1:13" ht="15.95" customHeight="1">
      <c r="A18" s="26" t="s">
        <v>2</v>
      </c>
      <c r="B18" s="133" t="s">
        <v>101</v>
      </c>
      <c r="C18" s="133"/>
      <c r="D18" s="133"/>
      <c r="E18" s="133"/>
      <c r="F18" s="133"/>
      <c r="G18" s="133"/>
      <c r="H18" s="133"/>
      <c r="I18" s="38"/>
      <c r="J18" s="31"/>
      <c r="K18" s="31"/>
      <c r="L18" s="31"/>
      <c r="M18" s="31"/>
    </row>
    <row r="19" spans="1:13" ht="15.95" customHeight="1" thickBot="1">
      <c r="A19" s="9">
        <f>INDEX('Point Grid'!$C$8:$I$32,MATCH($A$1,'Point Grid'!$A$8:$A$32,0),MATCH(A18,'Point Grid'!$C$7:$I$7,0))</f>
        <v>1.75</v>
      </c>
      <c r="B19" s="133"/>
      <c r="C19" s="133"/>
      <c r="D19" s="133"/>
      <c r="E19" s="133"/>
      <c r="F19" s="133"/>
      <c r="G19" s="133"/>
      <c r="H19" s="133"/>
      <c r="I19" s="38"/>
      <c r="J19" s="31"/>
      <c r="K19" s="31"/>
      <c r="L19" s="31"/>
      <c r="M19" s="31"/>
    </row>
    <row r="20" spans="1:13" ht="15.95" customHeight="1" thickBot="1">
      <c r="A20" s="5"/>
      <c r="B20" s="37"/>
      <c r="C20" s="37"/>
      <c r="D20" s="37"/>
      <c r="E20" s="37"/>
      <c r="F20" s="37"/>
      <c r="G20" s="37"/>
      <c r="H20" s="37"/>
      <c r="I20" s="38"/>
      <c r="J20" s="31"/>
      <c r="K20" s="31"/>
      <c r="L20" s="31"/>
      <c r="M20" s="31"/>
    </row>
    <row r="21" spans="1:13" ht="15.95" customHeight="1">
      <c r="A21" s="29"/>
      <c r="B21" s="37"/>
      <c r="C21" s="37"/>
      <c r="D21" s="37"/>
      <c r="E21" s="37"/>
      <c r="F21" s="37"/>
      <c r="G21" s="37"/>
      <c r="H21" s="37"/>
      <c r="I21" s="38"/>
      <c r="J21" s="31"/>
      <c r="K21" s="31"/>
      <c r="L21" s="31"/>
      <c r="M21" s="31"/>
    </row>
    <row r="22" spans="1:13" ht="15.95" customHeight="1">
      <c r="A22" s="26" t="s">
        <v>3</v>
      </c>
      <c r="B22" s="133" t="s">
        <v>102</v>
      </c>
      <c r="C22" s="133"/>
      <c r="D22" s="133"/>
      <c r="E22" s="133"/>
      <c r="F22" s="133"/>
      <c r="G22" s="133"/>
      <c r="H22" s="133"/>
      <c r="I22" s="38"/>
      <c r="J22" s="31"/>
      <c r="K22" s="31"/>
      <c r="L22" s="31"/>
      <c r="M22" s="31"/>
    </row>
    <row r="23" spans="1:13" ht="15.95" customHeight="1" thickBot="1">
      <c r="A23" s="9">
        <f>INDEX('Point Grid'!$C$8:$I$32,MATCH($A$1,'Point Grid'!$A$8:$A$32,0),MATCH(A22,'Point Grid'!$C$7:$I$7,0))</f>
        <v>0.5</v>
      </c>
      <c r="B23" s="133"/>
      <c r="C23" s="133"/>
      <c r="D23" s="133"/>
      <c r="E23" s="133"/>
      <c r="F23" s="133"/>
      <c r="G23" s="133"/>
      <c r="H23" s="133"/>
      <c r="I23" s="38"/>
      <c r="J23" s="31"/>
      <c r="K23" s="31"/>
      <c r="L23" s="31"/>
      <c r="M23" s="31"/>
    </row>
    <row r="24" spans="1:13" ht="15.95" customHeight="1" thickBot="1">
      <c r="A24" s="5"/>
      <c r="B24" s="37"/>
      <c r="C24" s="37"/>
      <c r="D24" s="37"/>
      <c r="E24" s="37"/>
      <c r="F24" s="37"/>
      <c r="G24" s="37"/>
      <c r="H24" s="37"/>
      <c r="I24" s="38"/>
      <c r="J24" s="31"/>
      <c r="K24" s="31"/>
      <c r="L24" s="31"/>
      <c r="M24" s="31"/>
    </row>
    <row r="25" spans="1:13" ht="15.95" customHeight="1" thickBot="1">
      <c r="A25" s="30"/>
      <c r="B25" s="39"/>
      <c r="C25" s="39"/>
      <c r="D25" s="39"/>
      <c r="E25" s="39"/>
      <c r="F25" s="39"/>
      <c r="G25" s="39"/>
      <c r="H25" s="39"/>
      <c r="I25" s="40"/>
      <c r="J25" s="31"/>
      <c r="K25" s="31"/>
      <c r="L25" s="31"/>
      <c r="M25" s="31"/>
    </row>
    <row r="26" spans="1:13">
      <c r="B26" s="31"/>
      <c r="C26" s="31"/>
      <c r="D26" s="31"/>
      <c r="E26" s="31"/>
      <c r="F26" s="31"/>
      <c r="G26" s="31"/>
      <c r="H26" s="31"/>
      <c r="I26" s="31"/>
      <c r="J26" s="31"/>
      <c r="K26" s="31"/>
      <c r="L26" s="31"/>
      <c r="M26" s="31"/>
    </row>
    <row r="27" spans="1:13">
      <c r="B27" s="31"/>
      <c r="C27" s="31"/>
      <c r="D27" s="31"/>
      <c r="E27" s="31"/>
      <c r="F27" s="31"/>
      <c r="G27" s="31"/>
      <c r="H27" s="31"/>
      <c r="I27" s="31"/>
      <c r="J27" s="31"/>
      <c r="K27" s="31"/>
      <c r="L27" s="31"/>
      <c r="M27" s="31"/>
    </row>
    <row r="28" spans="1:13">
      <c r="B28" s="31"/>
      <c r="C28" s="31"/>
      <c r="D28" s="31"/>
      <c r="E28" s="31"/>
      <c r="F28" s="31"/>
      <c r="G28" s="31"/>
      <c r="H28" s="31"/>
      <c r="I28" s="31"/>
      <c r="J28" s="31"/>
      <c r="K28" s="31"/>
      <c r="L28" s="31"/>
      <c r="M28" s="31"/>
    </row>
    <row r="29" spans="1:13">
      <c r="B29" s="31"/>
      <c r="C29" s="31"/>
      <c r="D29" s="31"/>
      <c r="E29" s="31"/>
      <c r="F29" s="31"/>
      <c r="G29" s="31"/>
      <c r="H29" s="31"/>
      <c r="I29" s="31"/>
      <c r="J29" s="31"/>
      <c r="K29" s="31"/>
      <c r="L29" s="31"/>
      <c r="M29" s="31"/>
    </row>
    <row r="30" spans="1:13">
      <c r="B30" s="31"/>
      <c r="C30" s="31"/>
      <c r="D30" s="31"/>
      <c r="E30" s="31"/>
      <c r="F30" s="31"/>
      <c r="G30" s="31"/>
      <c r="H30" s="31"/>
      <c r="I30" s="31"/>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sheetData>
  <mergeCells count="4">
    <mergeCell ref="H1:I1"/>
    <mergeCell ref="B18:H19"/>
    <mergeCell ref="B22:H23"/>
    <mergeCell ref="C6:E6"/>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59"/>
  <sheetViews>
    <sheetView zoomScaleNormal="100" workbookViewId="0"/>
  </sheetViews>
  <sheetFormatPr defaultColWidth="9.140625" defaultRowHeight="15"/>
  <cols>
    <col min="1" max="1" width="9.140625" style="24"/>
    <col min="2" max="2" width="16.85546875" style="24" customWidth="1"/>
    <col min="3" max="5" width="14.28515625" style="24" customWidth="1"/>
    <col min="6" max="9" width="11.42578125" style="24" customWidth="1"/>
    <col min="10" max="16384" width="9.140625" style="24"/>
  </cols>
  <sheetData>
    <row r="1" spans="1:13" ht="15.95" customHeight="1">
      <c r="A1" s="7">
        <v>8</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79"/>
      <c r="C3" s="33"/>
      <c r="D3" s="33"/>
      <c r="E3" s="33"/>
      <c r="F3" s="33"/>
      <c r="G3" s="33"/>
      <c r="H3" s="33"/>
      <c r="I3" s="36"/>
      <c r="J3" s="31"/>
      <c r="K3" s="31"/>
      <c r="L3" s="31"/>
      <c r="M3" s="31"/>
    </row>
    <row r="4" spans="1:13" ht="15.95" customHeight="1">
      <c r="A4" s="9">
        <f>INDEX('Point Grid'!B:B,MATCH('8'!A1,'Point Grid'!A:A,0))</f>
        <v>4.75</v>
      </c>
      <c r="B4" s="79"/>
      <c r="C4" s="33"/>
      <c r="D4" s="33"/>
      <c r="E4" s="33"/>
      <c r="F4" s="33"/>
      <c r="G4" s="33"/>
      <c r="H4" s="33"/>
      <c r="I4" s="36"/>
      <c r="J4" s="31"/>
      <c r="K4" s="31"/>
      <c r="L4" s="31"/>
      <c r="M4" s="31"/>
    </row>
    <row r="5" spans="1:13" ht="15.95" customHeight="1">
      <c r="A5" s="9"/>
      <c r="B5" s="33" t="s">
        <v>111</v>
      </c>
      <c r="C5" s="33"/>
      <c r="D5" s="33"/>
      <c r="E5" s="33"/>
      <c r="F5" s="33"/>
      <c r="G5" s="33"/>
      <c r="H5" s="33"/>
      <c r="I5" s="36"/>
      <c r="J5" s="31"/>
      <c r="K5" s="31"/>
      <c r="L5" s="31"/>
      <c r="M5" s="31"/>
    </row>
    <row r="6" spans="1:13" ht="15.95" customHeight="1">
      <c r="A6" s="9"/>
      <c r="B6" s="33"/>
      <c r="C6" s="33"/>
      <c r="D6" s="33"/>
      <c r="E6" s="33"/>
      <c r="F6" s="33"/>
      <c r="G6" s="33"/>
      <c r="H6" s="33"/>
      <c r="I6" s="36"/>
      <c r="J6" s="31"/>
      <c r="K6" s="31"/>
      <c r="L6" s="31"/>
      <c r="M6" s="31"/>
    </row>
    <row r="7" spans="1:13" ht="15.95" customHeight="1">
      <c r="A7" s="9"/>
      <c r="B7" s="33" t="s">
        <v>112</v>
      </c>
      <c r="C7" s="33"/>
      <c r="D7" s="33"/>
      <c r="E7" s="33"/>
      <c r="F7" s="33"/>
      <c r="G7" s="33"/>
      <c r="H7" s="33"/>
      <c r="I7" s="36"/>
      <c r="J7" s="31"/>
      <c r="K7" s="31"/>
      <c r="L7" s="31"/>
      <c r="M7" s="31"/>
    </row>
    <row r="8" spans="1:13" ht="15.95" customHeight="1">
      <c r="A8" s="9"/>
      <c r="B8" s="70" t="s">
        <v>113</v>
      </c>
      <c r="C8" s="70" t="s">
        <v>114</v>
      </c>
      <c r="D8" s="33"/>
      <c r="E8" s="33"/>
      <c r="F8" s="33"/>
      <c r="G8" s="33"/>
      <c r="H8" s="33"/>
      <c r="I8" s="36"/>
      <c r="J8" s="31"/>
      <c r="K8" s="31"/>
      <c r="L8" s="31"/>
      <c r="M8" s="31"/>
    </row>
    <row r="9" spans="1:13" ht="15.95" customHeight="1">
      <c r="A9" s="9"/>
      <c r="B9" s="110">
        <v>41548</v>
      </c>
      <c r="C9" s="106" t="s">
        <v>115</v>
      </c>
      <c r="D9" s="33"/>
      <c r="E9" s="33"/>
      <c r="F9" s="33"/>
      <c r="G9" s="33"/>
      <c r="H9" s="33"/>
      <c r="I9" s="36"/>
      <c r="J9" s="31"/>
      <c r="K9" s="31"/>
      <c r="L9" s="31"/>
      <c r="M9" s="31"/>
    </row>
    <row r="10" spans="1:13" ht="15.95" customHeight="1">
      <c r="A10" s="9"/>
      <c r="B10" s="110">
        <v>42095</v>
      </c>
      <c r="C10" s="106" t="s">
        <v>116</v>
      </c>
      <c r="D10" s="33"/>
      <c r="E10" s="33"/>
      <c r="F10" s="33"/>
      <c r="G10" s="33"/>
      <c r="H10" s="33"/>
      <c r="I10" s="36"/>
      <c r="J10" s="31"/>
      <c r="K10" s="31"/>
      <c r="L10" s="31"/>
      <c r="M10" s="31"/>
    </row>
    <row r="11" spans="1:13" ht="15.95" customHeight="1">
      <c r="A11" s="9"/>
      <c r="B11" s="33"/>
      <c r="C11" s="33"/>
      <c r="D11" s="33"/>
      <c r="E11" s="33"/>
      <c r="F11" s="33"/>
      <c r="G11" s="33"/>
      <c r="H11" s="33"/>
      <c r="I11" s="36"/>
      <c r="J11" s="31"/>
      <c r="K11" s="31"/>
      <c r="L11" s="31"/>
      <c r="M11" s="31"/>
    </row>
    <row r="12" spans="1:13" ht="15.95" customHeight="1">
      <c r="A12" s="9"/>
      <c r="B12" s="60" t="s">
        <v>109</v>
      </c>
      <c r="C12" s="60">
        <v>2013</v>
      </c>
      <c r="D12" s="60">
        <v>2014</v>
      </c>
      <c r="E12" s="60">
        <v>2015</v>
      </c>
      <c r="F12" s="33"/>
      <c r="G12" s="33"/>
      <c r="H12" s="33"/>
      <c r="I12" s="36"/>
      <c r="J12" s="31"/>
      <c r="K12" s="31"/>
      <c r="L12" s="31"/>
      <c r="M12" s="31"/>
    </row>
    <row r="13" spans="1:13" ht="15.95" customHeight="1">
      <c r="A13" s="9"/>
      <c r="B13" s="60" t="s">
        <v>117</v>
      </c>
      <c r="C13" s="122">
        <v>1870000</v>
      </c>
      <c r="D13" s="122">
        <v>2228000</v>
      </c>
      <c r="E13" s="122">
        <v>2404000</v>
      </c>
      <c r="F13" s="33"/>
      <c r="G13" s="33"/>
      <c r="H13" s="33"/>
      <c r="I13" s="36"/>
      <c r="J13" s="31"/>
      <c r="K13" s="31"/>
      <c r="L13" s="31"/>
      <c r="M13" s="31"/>
    </row>
    <row r="14" spans="1:13" ht="15.95" customHeight="1">
      <c r="A14" s="9"/>
      <c r="B14" s="60" t="s">
        <v>118</v>
      </c>
      <c r="C14" s="122">
        <v>1420</v>
      </c>
      <c r="D14" s="122">
        <v>1530</v>
      </c>
      <c r="E14" s="122">
        <v>1610</v>
      </c>
      <c r="F14" s="33"/>
      <c r="G14" s="33"/>
      <c r="H14" s="33"/>
      <c r="I14" s="36"/>
      <c r="J14" s="31"/>
      <c r="K14" s="31"/>
      <c r="L14" s="31"/>
      <c r="M14" s="31"/>
    </row>
    <row r="15" spans="1:13" ht="15.95" customHeight="1">
      <c r="A15" s="9"/>
      <c r="B15" s="33"/>
      <c r="C15" s="33"/>
      <c r="D15" s="33"/>
      <c r="E15" s="33"/>
      <c r="F15" s="33"/>
      <c r="G15" s="33"/>
      <c r="H15" s="33"/>
      <c r="I15" s="36"/>
      <c r="J15" s="31"/>
      <c r="K15" s="31"/>
      <c r="L15" s="31"/>
      <c r="M15" s="31"/>
    </row>
    <row r="16" spans="1:13" ht="15.95" customHeight="1">
      <c r="A16" s="9"/>
      <c r="B16" s="146" t="s">
        <v>119</v>
      </c>
      <c r="C16" s="146"/>
      <c r="D16" s="146"/>
      <c r="E16" s="146"/>
      <c r="F16" s="33"/>
      <c r="G16" s="33"/>
      <c r="H16" s="33"/>
      <c r="I16" s="36"/>
      <c r="J16" s="31"/>
      <c r="K16" s="31"/>
      <c r="L16" s="31"/>
      <c r="M16" s="31"/>
    </row>
    <row r="17" spans="1:13" ht="15.95" customHeight="1">
      <c r="A17" s="9"/>
      <c r="B17" s="146" t="s">
        <v>120</v>
      </c>
      <c r="C17" s="146"/>
      <c r="D17" s="146"/>
      <c r="E17" s="146"/>
      <c r="F17" s="33"/>
      <c r="G17" s="33"/>
      <c r="H17" s="33"/>
      <c r="I17" s="36"/>
      <c r="J17" s="31"/>
      <c r="K17" s="31"/>
      <c r="L17" s="31"/>
      <c r="M17" s="31"/>
    </row>
    <row r="18" spans="1:13" ht="15.95" customHeight="1">
      <c r="A18" s="9"/>
      <c r="B18" s="93" t="s">
        <v>33</v>
      </c>
      <c r="C18" s="93">
        <v>12</v>
      </c>
      <c r="D18" s="93">
        <v>24</v>
      </c>
      <c r="E18" s="93">
        <v>36</v>
      </c>
      <c r="F18" s="33"/>
      <c r="G18" s="33"/>
      <c r="H18" s="33"/>
      <c r="I18" s="36"/>
      <c r="J18" s="31"/>
      <c r="K18" s="31"/>
      <c r="L18" s="31"/>
      <c r="M18" s="31"/>
    </row>
    <row r="19" spans="1:13" ht="15.95" customHeight="1">
      <c r="A19" s="9"/>
      <c r="B19" s="72">
        <v>2013</v>
      </c>
      <c r="C19" s="94">
        <v>2150000</v>
      </c>
      <c r="D19" s="94">
        <v>2395000</v>
      </c>
      <c r="E19" s="94">
        <v>3495000</v>
      </c>
      <c r="F19" s="33"/>
      <c r="G19" s="33"/>
      <c r="H19" s="33"/>
      <c r="I19" s="36"/>
      <c r="J19" s="31"/>
      <c r="K19" s="31"/>
      <c r="L19" s="31"/>
      <c r="M19" s="31"/>
    </row>
    <row r="20" spans="1:13" ht="15.95" customHeight="1">
      <c r="A20" s="9"/>
      <c r="B20" s="72">
        <v>2014</v>
      </c>
      <c r="C20" s="94">
        <v>925000</v>
      </c>
      <c r="D20" s="94">
        <v>1085000</v>
      </c>
      <c r="E20" s="94"/>
      <c r="F20" s="33"/>
      <c r="G20" s="33"/>
      <c r="H20" s="33"/>
      <c r="I20" s="36"/>
      <c r="J20" s="31"/>
      <c r="K20" s="31"/>
      <c r="L20" s="31"/>
      <c r="M20" s="31"/>
    </row>
    <row r="21" spans="1:13" ht="15.95" customHeight="1">
      <c r="A21" s="9"/>
      <c r="B21" s="72">
        <v>2015</v>
      </c>
      <c r="C21" s="94">
        <v>1250000</v>
      </c>
      <c r="D21" s="94"/>
      <c r="E21" s="94"/>
      <c r="F21" s="33"/>
      <c r="G21" s="33"/>
      <c r="H21" s="33"/>
      <c r="I21" s="36"/>
      <c r="J21" s="31"/>
      <c r="K21" s="31"/>
      <c r="L21" s="31"/>
      <c r="M21" s="31"/>
    </row>
    <row r="22" spans="1:13" ht="15.95" customHeight="1">
      <c r="A22" s="9"/>
      <c r="B22" s="72"/>
      <c r="C22" s="72"/>
      <c r="D22" s="72"/>
      <c r="E22" s="72"/>
      <c r="F22" s="33"/>
      <c r="G22" s="33"/>
      <c r="H22" s="33"/>
      <c r="I22" s="36"/>
      <c r="J22" s="31"/>
      <c r="K22" s="31"/>
      <c r="L22" s="31"/>
      <c r="M22" s="31"/>
    </row>
    <row r="23" spans="1:13" ht="15.95" customHeight="1">
      <c r="A23" s="9"/>
      <c r="B23" s="146" t="s">
        <v>121</v>
      </c>
      <c r="C23" s="146"/>
      <c r="D23" s="146"/>
      <c r="E23" s="146"/>
      <c r="F23" s="33"/>
      <c r="G23" s="33"/>
      <c r="H23" s="33"/>
      <c r="I23" s="36"/>
      <c r="J23" s="31"/>
      <c r="K23" s="31"/>
      <c r="L23" s="31"/>
      <c r="M23" s="31"/>
    </row>
    <row r="24" spans="1:13" ht="15.95" customHeight="1">
      <c r="A24" s="9"/>
      <c r="B24" s="146" t="s">
        <v>120</v>
      </c>
      <c r="C24" s="146"/>
      <c r="D24" s="146"/>
      <c r="E24" s="146"/>
      <c r="F24" s="33"/>
      <c r="G24" s="33"/>
      <c r="H24" s="33"/>
      <c r="I24" s="36"/>
      <c r="J24" s="31"/>
      <c r="K24" s="31"/>
      <c r="L24" s="31"/>
      <c r="M24" s="31"/>
    </row>
    <row r="25" spans="1:13" ht="15.95" customHeight="1">
      <c r="A25" s="9"/>
      <c r="B25" s="93" t="s">
        <v>33</v>
      </c>
      <c r="C25" s="93">
        <v>12</v>
      </c>
      <c r="D25" s="93">
        <v>24</v>
      </c>
      <c r="E25" s="93">
        <v>36</v>
      </c>
      <c r="F25" s="33"/>
      <c r="G25" s="33"/>
      <c r="H25" s="33"/>
      <c r="I25" s="36"/>
      <c r="J25" s="31"/>
      <c r="K25" s="31"/>
      <c r="L25" s="31"/>
      <c r="M25" s="31"/>
    </row>
    <row r="26" spans="1:13" ht="15.95" customHeight="1">
      <c r="A26" s="28"/>
      <c r="B26" s="72">
        <v>2013</v>
      </c>
      <c r="C26" s="94">
        <v>750000</v>
      </c>
      <c r="D26" s="94">
        <v>895000</v>
      </c>
      <c r="E26" s="94">
        <v>975000</v>
      </c>
      <c r="F26" s="33"/>
      <c r="G26" s="33"/>
      <c r="H26" s="33"/>
      <c r="I26" s="36"/>
      <c r="J26" s="31"/>
      <c r="K26" s="31"/>
      <c r="L26" s="31"/>
      <c r="M26" s="31"/>
    </row>
    <row r="27" spans="1:13" ht="15.95" customHeight="1">
      <c r="A27" s="26"/>
      <c r="B27" s="72">
        <v>2014</v>
      </c>
      <c r="C27" s="94">
        <v>825000</v>
      </c>
      <c r="D27" s="94">
        <v>975000</v>
      </c>
      <c r="E27" s="94"/>
      <c r="F27" s="33"/>
      <c r="G27" s="33"/>
      <c r="H27" s="33"/>
      <c r="I27" s="36"/>
      <c r="J27" s="31"/>
      <c r="K27" s="31"/>
      <c r="L27" s="31"/>
      <c r="M27" s="31"/>
    </row>
    <row r="28" spans="1:13" ht="15.95" customHeight="1">
      <c r="A28" s="29"/>
      <c r="B28" s="72">
        <v>2015</v>
      </c>
      <c r="C28" s="94">
        <v>900000</v>
      </c>
      <c r="D28" s="94"/>
      <c r="E28" s="94"/>
      <c r="F28" s="37"/>
      <c r="G28" s="37"/>
      <c r="H28" s="37"/>
      <c r="I28" s="38"/>
      <c r="J28" s="31"/>
      <c r="K28" s="31"/>
      <c r="L28" s="31"/>
      <c r="M28" s="31"/>
    </row>
    <row r="29" spans="1:13" ht="15.95" customHeight="1">
      <c r="A29" s="29"/>
      <c r="B29" s="33"/>
      <c r="C29" s="81"/>
      <c r="D29" s="81"/>
      <c r="E29" s="81"/>
      <c r="F29" s="37"/>
      <c r="G29" s="37"/>
      <c r="H29" s="37"/>
      <c r="I29" s="38"/>
      <c r="J29" s="31"/>
      <c r="K29" s="31"/>
      <c r="L29" s="31"/>
      <c r="M29" s="31"/>
    </row>
    <row r="30" spans="1:13" ht="15.95" customHeight="1">
      <c r="A30" s="29"/>
      <c r="B30" s="33" t="s">
        <v>123</v>
      </c>
      <c r="C30" s="81"/>
      <c r="D30" s="81"/>
      <c r="E30" s="81"/>
      <c r="F30" s="37"/>
      <c r="G30" s="37"/>
      <c r="H30" s="37"/>
      <c r="I30" s="38"/>
      <c r="J30" s="31"/>
      <c r="K30" s="31"/>
      <c r="L30" s="31"/>
      <c r="M30" s="31"/>
    </row>
    <row r="31" spans="1:13" ht="15.95" customHeight="1">
      <c r="A31" s="29"/>
      <c r="B31" s="33" t="s">
        <v>124</v>
      </c>
      <c r="C31" s="81"/>
      <c r="D31" s="81"/>
      <c r="E31" s="81"/>
      <c r="F31" s="37"/>
      <c r="G31" s="37"/>
      <c r="H31" s="37"/>
      <c r="I31" s="38"/>
      <c r="J31" s="31"/>
      <c r="K31" s="31"/>
      <c r="L31" s="31"/>
      <c r="M31" s="31"/>
    </row>
    <row r="32" spans="1:13" ht="15.95" customHeight="1">
      <c r="A32" s="29"/>
      <c r="B32" s="33" t="s">
        <v>125</v>
      </c>
      <c r="C32" s="81"/>
      <c r="D32" s="81"/>
      <c r="E32" s="81"/>
      <c r="F32" s="37"/>
      <c r="G32" s="37"/>
      <c r="H32" s="37"/>
      <c r="I32" s="38"/>
      <c r="J32" s="31"/>
      <c r="K32" s="31"/>
      <c r="L32" s="31"/>
      <c r="M32" s="31"/>
    </row>
    <row r="33" spans="1:13" ht="15.95" customHeight="1">
      <c r="A33" s="29"/>
      <c r="B33" s="33" t="s">
        <v>126</v>
      </c>
      <c r="C33" s="81"/>
      <c r="D33" s="81"/>
      <c r="E33" s="81"/>
      <c r="F33" s="37"/>
      <c r="G33" s="37"/>
      <c r="H33" s="37"/>
      <c r="I33" s="38"/>
      <c r="J33" s="31"/>
      <c r="K33" s="31"/>
      <c r="L33" s="31"/>
      <c r="M33" s="31"/>
    </row>
    <row r="34" spans="1:13" ht="15.95" customHeight="1">
      <c r="A34" s="29"/>
      <c r="B34" s="33" t="s">
        <v>127</v>
      </c>
      <c r="C34" s="81"/>
      <c r="D34" s="81"/>
      <c r="E34" s="81"/>
      <c r="F34" s="37"/>
      <c r="G34" s="37"/>
      <c r="H34" s="37"/>
      <c r="I34" s="38"/>
      <c r="J34" s="31"/>
      <c r="K34" s="31"/>
      <c r="L34" s="31"/>
      <c r="M34" s="31"/>
    </row>
    <row r="35" spans="1:13" ht="15.95" customHeight="1">
      <c r="A35" s="29"/>
      <c r="B35" s="33" t="s">
        <v>128</v>
      </c>
      <c r="C35" s="81"/>
      <c r="D35" s="81"/>
      <c r="E35" s="81"/>
      <c r="F35" s="37"/>
      <c r="G35" s="37"/>
      <c r="H35" s="37"/>
      <c r="I35" s="38"/>
      <c r="J35" s="31"/>
      <c r="K35" s="31"/>
      <c r="L35" s="31"/>
      <c r="M35" s="31"/>
    </row>
    <row r="36" spans="1:13" ht="15.95" customHeight="1">
      <c r="A36" s="29"/>
      <c r="B36" s="33" t="s">
        <v>129</v>
      </c>
      <c r="C36" s="81"/>
      <c r="D36" s="81"/>
      <c r="E36" s="81"/>
      <c r="F36" s="37"/>
      <c r="G36" s="37"/>
      <c r="H36" s="37"/>
      <c r="I36" s="38"/>
      <c r="J36" s="31"/>
      <c r="K36" s="31"/>
      <c r="L36" s="31"/>
      <c r="M36" s="31"/>
    </row>
    <row r="37" spans="1:13" ht="15.95" customHeight="1">
      <c r="A37" s="29"/>
      <c r="B37" s="33" t="s">
        <v>130</v>
      </c>
      <c r="C37" s="81"/>
      <c r="D37" s="81"/>
      <c r="E37" s="81"/>
      <c r="F37" s="37"/>
      <c r="G37" s="37"/>
      <c r="H37" s="37"/>
      <c r="I37" s="38"/>
      <c r="J37" s="31"/>
      <c r="K37" s="31"/>
      <c r="L37" s="31"/>
      <c r="M37" s="31"/>
    </row>
    <row r="38" spans="1:13" ht="15.95" customHeight="1">
      <c r="A38" s="29"/>
      <c r="B38" s="33" t="s">
        <v>131</v>
      </c>
      <c r="C38" s="81"/>
      <c r="D38" s="81"/>
      <c r="E38" s="81"/>
      <c r="F38" s="37"/>
      <c r="G38" s="37"/>
      <c r="H38" s="37"/>
      <c r="I38" s="38"/>
      <c r="J38" s="31"/>
      <c r="K38" s="31"/>
      <c r="L38" s="31"/>
      <c r="M38" s="31"/>
    </row>
    <row r="39" spans="1:13" ht="15.95" customHeight="1">
      <c r="A39" s="29"/>
      <c r="B39" s="33" t="s">
        <v>132</v>
      </c>
      <c r="C39" s="81"/>
      <c r="D39" s="81"/>
      <c r="E39" s="81"/>
      <c r="F39" s="37"/>
      <c r="G39" s="37"/>
      <c r="H39" s="37"/>
      <c r="I39" s="38"/>
      <c r="J39" s="31"/>
      <c r="K39" s="31"/>
      <c r="L39" s="31"/>
      <c r="M39" s="31"/>
    </row>
    <row r="40" spans="1:13" ht="15.95" customHeight="1">
      <c r="A40" s="29"/>
      <c r="B40" s="33" t="s">
        <v>133</v>
      </c>
      <c r="C40" s="81"/>
      <c r="D40" s="81"/>
      <c r="E40" s="81"/>
      <c r="F40" s="37"/>
      <c r="G40" s="37"/>
      <c r="H40" s="37"/>
      <c r="I40" s="38"/>
      <c r="J40" s="31"/>
      <c r="K40" s="31"/>
      <c r="L40" s="31"/>
      <c r="M40" s="31"/>
    </row>
    <row r="41" spans="1:13" ht="15.95" customHeight="1">
      <c r="A41" s="29"/>
      <c r="B41" s="33" t="s">
        <v>134</v>
      </c>
      <c r="C41" s="81"/>
      <c r="D41" s="81"/>
      <c r="E41" s="81"/>
      <c r="F41" s="37"/>
      <c r="G41" s="37"/>
      <c r="H41" s="37"/>
      <c r="I41" s="38"/>
      <c r="J41" s="31"/>
      <c r="K41" s="31"/>
      <c r="L41" s="31"/>
      <c r="M41" s="31"/>
    </row>
    <row r="42" spans="1:13" ht="15.95" customHeight="1">
      <c r="A42" s="29"/>
      <c r="B42" s="33"/>
      <c r="C42" s="81"/>
      <c r="D42" s="81"/>
      <c r="E42" s="81"/>
      <c r="F42" s="37"/>
      <c r="G42" s="37"/>
      <c r="H42" s="37"/>
      <c r="I42" s="38"/>
      <c r="J42" s="31"/>
      <c r="K42" s="31"/>
      <c r="L42" s="31"/>
      <c r="M42" s="31"/>
    </row>
    <row r="43" spans="1:13" ht="15.95" customHeight="1">
      <c r="A43" s="26" t="s">
        <v>2</v>
      </c>
      <c r="B43" s="133" t="s">
        <v>122</v>
      </c>
      <c r="C43" s="133"/>
      <c r="D43" s="133"/>
      <c r="E43" s="133"/>
      <c r="F43" s="133"/>
      <c r="G43" s="133"/>
      <c r="H43" s="133"/>
      <c r="I43" s="38"/>
      <c r="J43" s="31"/>
      <c r="K43" s="31"/>
      <c r="L43" s="31"/>
      <c r="M43" s="31"/>
    </row>
    <row r="44" spans="1:13" ht="15.95" customHeight="1" thickBot="1">
      <c r="A44" s="9">
        <f>INDEX('Point Grid'!$C$8:$I$32,MATCH($A$1,'Point Grid'!$A$8:$A$32,0),MATCH(A43,'Point Grid'!$C$7:$I$7,0))</f>
        <v>4.75</v>
      </c>
      <c r="B44" s="133"/>
      <c r="C44" s="133"/>
      <c r="D44" s="133"/>
      <c r="E44" s="133"/>
      <c r="F44" s="133"/>
      <c r="G44" s="133"/>
      <c r="H44" s="133"/>
      <c r="I44" s="38"/>
      <c r="J44" s="31"/>
      <c r="K44" s="31"/>
      <c r="L44" s="31"/>
      <c r="M44" s="31"/>
    </row>
    <row r="45" spans="1:13" ht="15.95" customHeight="1" thickBot="1">
      <c r="A45" s="5"/>
      <c r="B45" s="37"/>
      <c r="C45" s="37"/>
      <c r="D45" s="37"/>
      <c r="E45" s="37"/>
      <c r="F45" s="37"/>
      <c r="G45" s="37"/>
      <c r="H45" s="37"/>
      <c r="I45" s="38"/>
      <c r="J45" s="31"/>
      <c r="K45" s="31"/>
      <c r="L45" s="31"/>
      <c r="M45" s="31"/>
    </row>
    <row r="46" spans="1:13" ht="15.95" customHeight="1" thickBot="1">
      <c r="A46" s="30"/>
      <c r="B46" s="39"/>
      <c r="C46" s="39"/>
      <c r="D46" s="39"/>
      <c r="E46" s="39"/>
      <c r="F46" s="39"/>
      <c r="G46" s="39"/>
      <c r="H46" s="39"/>
      <c r="I46" s="40"/>
      <c r="J46" s="31"/>
      <c r="K46" s="31"/>
      <c r="L46" s="31"/>
      <c r="M46" s="31"/>
    </row>
    <row r="47" spans="1:13">
      <c r="B47" s="31"/>
      <c r="C47" s="31"/>
      <c r="D47" s="31"/>
      <c r="E47" s="31"/>
      <c r="F47" s="31"/>
      <c r="G47" s="31"/>
      <c r="H47" s="31"/>
      <c r="I47" s="31"/>
      <c r="J47" s="31"/>
      <c r="K47" s="31"/>
      <c r="L47" s="31"/>
      <c r="M47" s="31"/>
    </row>
    <row r="48" spans="1:13">
      <c r="B48" s="31"/>
      <c r="C48" s="31"/>
      <c r="D48" s="31"/>
      <c r="E48" s="31"/>
      <c r="F48" s="31"/>
      <c r="G48" s="31"/>
      <c r="H48" s="31"/>
      <c r="I48" s="31"/>
      <c r="J48" s="31"/>
      <c r="K48" s="31"/>
      <c r="L48" s="31"/>
      <c r="M48" s="31"/>
    </row>
    <row r="49" spans="2:13">
      <c r="B49" s="31"/>
      <c r="C49" s="31"/>
      <c r="D49" s="31"/>
      <c r="E49" s="31"/>
      <c r="F49" s="31"/>
      <c r="G49" s="31"/>
      <c r="H49" s="31"/>
      <c r="I49" s="31"/>
      <c r="J49" s="31"/>
      <c r="K49" s="31"/>
      <c r="L49" s="31"/>
      <c r="M49" s="31"/>
    </row>
    <row r="50" spans="2:13">
      <c r="B50" s="31"/>
      <c r="C50" s="31"/>
      <c r="D50" s="31"/>
      <c r="E50" s="31"/>
      <c r="F50" s="31"/>
      <c r="G50" s="31"/>
      <c r="H50" s="31"/>
      <c r="I50" s="31"/>
      <c r="J50" s="31"/>
      <c r="K50" s="31"/>
      <c r="L50" s="31"/>
      <c r="M50" s="31"/>
    </row>
    <row r="51" spans="2:13">
      <c r="B51" s="31"/>
      <c r="C51" s="31"/>
      <c r="D51" s="31"/>
      <c r="E51" s="31"/>
      <c r="F51" s="31"/>
      <c r="G51" s="31"/>
      <c r="H51" s="31"/>
      <c r="I51" s="31"/>
      <c r="J51" s="31"/>
      <c r="K51" s="31"/>
      <c r="L51" s="31"/>
      <c r="M51" s="31"/>
    </row>
    <row r="52" spans="2:13">
      <c r="B52" s="31"/>
      <c r="C52" s="31"/>
      <c r="D52" s="31"/>
      <c r="E52" s="31"/>
      <c r="F52" s="31"/>
      <c r="G52" s="31"/>
      <c r="H52" s="31"/>
      <c r="I52" s="31"/>
      <c r="J52" s="31"/>
      <c r="K52" s="31"/>
      <c r="L52" s="31"/>
      <c r="M52" s="31"/>
    </row>
    <row r="53" spans="2:13">
      <c r="B53" s="31"/>
      <c r="C53" s="31"/>
      <c r="D53" s="31"/>
      <c r="E53" s="31"/>
      <c r="F53" s="31"/>
      <c r="G53" s="31"/>
      <c r="H53" s="31"/>
      <c r="I53" s="31"/>
      <c r="J53" s="31"/>
      <c r="K53" s="31"/>
      <c r="L53" s="31"/>
      <c r="M53" s="31"/>
    </row>
    <row r="54" spans="2:13">
      <c r="B54" s="31"/>
      <c r="C54" s="31"/>
      <c r="D54" s="31"/>
      <c r="E54" s="31"/>
      <c r="F54" s="31"/>
      <c r="G54" s="31"/>
      <c r="H54" s="31"/>
      <c r="I54" s="31"/>
      <c r="J54" s="31"/>
      <c r="K54" s="31"/>
      <c r="L54" s="31"/>
      <c r="M54" s="31"/>
    </row>
    <row r="55" spans="2:13">
      <c r="B55" s="31"/>
      <c r="C55" s="31"/>
      <c r="D55" s="31"/>
      <c r="E55" s="31"/>
      <c r="F55" s="31"/>
      <c r="G55" s="31"/>
      <c r="H55" s="31"/>
      <c r="I55" s="31"/>
      <c r="J55" s="31"/>
      <c r="K55" s="31"/>
      <c r="L55" s="31"/>
      <c r="M55" s="31"/>
    </row>
    <row r="56" spans="2:13">
      <c r="B56" s="31"/>
      <c r="C56" s="31"/>
      <c r="D56" s="31"/>
      <c r="E56" s="31"/>
      <c r="F56" s="31"/>
      <c r="G56" s="31"/>
      <c r="H56" s="31"/>
      <c r="I56" s="31"/>
      <c r="J56" s="31"/>
      <c r="K56" s="31"/>
      <c r="L56" s="31"/>
      <c r="M56" s="31"/>
    </row>
    <row r="57" spans="2:13">
      <c r="B57" s="31"/>
      <c r="C57" s="31"/>
      <c r="D57" s="31"/>
      <c r="E57" s="31"/>
      <c r="F57" s="31"/>
      <c r="G57" s="31"/>
      <c r="H57" s="31"/>
      <c r="I57" s="31"/>
      <c r="J57" s="31"/>
      <c r="K57" s="31"/>
      <c r="L57" s="31"/>
      <c r="M57" s="31"/>
    </row>
    <row r="58" spans="2:13">
      <c r="B58" s="31"/>
      <c r="C58" s="31"/>
      <c r="D58" s="31"/>
      <c r="E58" s="31"/>
      <c r="F58" s="31"/>
      <c r="G58" s="31"/>
      <c r="H58" s="31"/>
      <c r="I58" s="31"/>
      <c r="J58" s="31"/>
      <c r="K58" s="31"/>
      <c r="L58" s="31"/>
      <c r="M58" s="31"/>
    </row>
    <row r="59" spans="2:13">
      <c r="B59" s="31"/>
      <c r="C59" s="31"/>
      <c r="D59" s="31"/>
      <c r="E59" s="31"/>
      <c r="F59" s="31"/>
      <c r="G59" s="31"/>
      <c r="H59" s="31"/>
      <c r="I59" s="31"/>
      <c r="J59" s="31"/>
      <c r="K59" s="31"/>
      <c r="L59" s="31"/>
      <c r="M59" s="31"/>
    </row>
  </sheetData>
  <mergeCells count="6">
    <mergeCell ref="B43:H44"/>
    <mergeCell ref="H1:I1"/>
    <mergeCell ref="B16:E16"/>
    <mergeCell ref="B17:E17"/>
    <mergeCell ref="B23:E23"/>
    <mergeCell ref="B24:E24"/>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27">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39"/>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c r="A1" s="7">
        <v>9</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Grid'!B:B,MATCH('9'!A1,'Point Grid'!A:A,0))</f>
        <v>2</v>
      </c>
      <c r="B4" s="33" t="s">
        <v>135</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33" t="s">
        <v>137</v>
      </c>
      <c r="C6" s="33"/>
      <c r="D6" s="33"/>
      <c r="E6" s="33"/>
      <c r="F6" s="33"/>
      <c r="G6" s="33"/>
      <c r="H6" s="33"/>
      <c r="I6" s="36"/>
      <c r="J6" s="31"/>
      <c r="K6" s="31"/>
      <c r="L6" s="31"/>
      <c r="M6" s="31"/>
    </row>
    <row r="7" spans="1:13" ht="15.95" customHeight="1">
      <c r="A7" s="9"/>
      <c r="B7" s="33" t="s">
        <v>138</v>
      </c>
      <c r="C7" s="33"/>
      <c r="D7" s="33"/>
      <c r="E7" s="33"/>
      <c r="F7" s="33"/>
      <c r="G7" s="33"/>
      <c r="H7" s="33"/>
      <c r="I7" s="36"/>
      <c r="J7" s="31"/>
      <c r="K7" s="31"/>
      <c r="L7" s="31"/>
      <c r="M7" s="31"/>
    </row>
    <row r="8" spans="1:13" ht="15.95" customHeight="1">
      <c r="A8" s="9"/>
      <c r="B8" s="33" t="s">
        <v>139</v>
      </c>
      <c r="C8" s="33"/>
      <c r="D8" s="33"/>
      <c r="E8" s="33"/>
      <c r="F8" s="33"/>
      <c r="G8" s="33"/>
      <c r="H8" s="33"/>
      <c r="I8" s="36"/>
      <c r="J8" s="31"/>
      <c r="K8" s="31"/>
      <c r="L8" s="31"/>
      <c r="M8" s="31"/>
    </row>
    <row r="9" spans="1:13" ht="15.95" customHeight="1">
      <c r="A9" s="9"/>
      <c r="B9" s="33" t="s">
        <v>140</v>
      </c>
      <c r="C9" s="33"/>
      <c r="D9" s="33"/>
      <c r="E9" s="33"/>
      <c r="F9" s="33"/>
      <c r="G9" s="33"/>
      <c r="H9" s="33"/>
      <c r="I9" s="36"/>
      <c r="J9" s="31"/>
      <c r="K9" s="31"/>
      <c r="L9" s="31"/>
      <c r="M9" s="31"/>
    </row>
    <row r="10" spans="1:13" ht="15.95" customHeight="1">
      <c r="A10" s="9"/>
      <c r="B10" s="33" t="s">
        <v>141</v>
      </c>
      <c r="C10" s="33"/>
      <c r="D10" s="33"/>
      <c r="E10" s="33"/>
      <c r="F10" s="33"/>
      <c r="G10" s="33"/>
      <c r="H10" s="33"/>
      <c r="I10" s="36"/>
      <c r="J10" s="31"/>
      <c r="K10" s="31"/>
      <c r="L10" s="31"/>
      <c r="M10" s="31"/>
    </row>
    <row r="11" spans="1:13" ht="15.95" customHeight="1">
      <c r="A11" s="9"/>
      <c r="B11" s="33" t="s">
        <v>142</v>
      </c>
      <c r="C11" s="33"/>
      <c r="D11" s="33"/>
      <c r="E11" s="33"/>
      <c r="F11" s="33"/>
      <c r="G11" s="33"/>
      <c r="H11" s="33"/>
      <c r="I11" s="36"/>
      <c r="J11" s="31"/>
      <c r="K11" s="31"/>
      <c r="L11" s="31"/>
      <c r="M11" s="31"/>
    </row>
    <row r="12" spans="1:13" ht="15.95" customHeight="1">
      <c r="A12" s="9"/>
      <c r="B12" s="33" t="s">
        <v>143</v>
      </c>
      <c r="C12" s="33"/>
      <c r="D12" s="33"/>
      <c r="E12" s="33"/>
      <c r="F12" s="33"/>
      <c r="G12" s="33"/>
      <c r="H12" s="33"/>
      <c r="I12" s="36"/>
      <c r="J12" s="31"/>
      <c r="K12" s="31"/>
      <c r="L12" s="31"/>
      <c r="M12" s="31"/>
    </row>
    <row r="13" spans="1:13" ht="15.95" customHeight="1">
      <c r="A13" s="9"/>
      <c r="B13" s="33" t="s">
        <v>144</v>
      </c>
      <c r="C13" s="33"/>
      <c r="D13" s="33"/>
      <c r="E13" s="33"/>
      <c r="F13" s="33"/>
      <c r="G13" s="33"/>
      <c r="H13" s="33"/>
      <c r="I13" s="36"/>
      <c r="J13" s="31"/>
      <c r="K13" s="31"/>
      <c r="L13" s="31"/>
      <c r="M13" s="31"/>
    </row>
    <row r="14" spans="1:13" ht="15.95" customHeight="1">
      <c r="A14" s="9"/>
      <c r="B14" s="33" t="s">
        <v>145</v>
      </c>
      <c r="C14" s="33"/>
      <c r="D14" s="33"/>
      <c r="E14" s="33"/>
      <c r="F14" s="33"/>
      <c r="G14" s="33"/>
      <c r="H14" s="33"/>
      <c r="I14" s="36"/>
      <c r="J14" s="31"/>
      <c r="K14" s="31"/>
      <c r="L14" s="31"/>
      <c r="M14" s="31"/>
    </row>
    <row r="15" spans="1:13" ht="15.95" customHeight="1">
      <c r="A15" s="9"/>
      <c r="B15" s="33" t="s">
        <v>146</v>
      </c>
      <c r="C15" s="33"/>
      <c r="D15" s="33"/>
      <c r="E15" s="33"/>
      <c r="F15" s="33"/>
      <c r="G15" s="33"/>
      <c r="H15" s="33"/>
      <c r="I15" s="36"/>
      <c r="J15" s="31"/>
      <c r="K15" s="31"/>
      <c r="L15" s="31"/>
      <c r="M15" s="31"/>
    </row>
    <row r="16" spans="1:13" ht="15.95" customHeight="1">
      <c r="A16" s="9"/>
      <c r="B16" s="33" t="s">
        <v>147</v>
      </c>
      <c r="C16" s="33"/>
      <c r="D16" s="33"/>
      <c r="E16" s="33"/>
      <c r="F16" s="33"/>
      <c r="G16" s="33"/>
      <c r="H16" s="33"/>
      <c r="I16" s="36"/>
      <c r="J16" s="31"/>
      <c r="K16" s="31"/>
      <c r="L16" s="31"/>
      <c r="M16" s="31"/>
    </row>
    <row r="17" spans="1:13" ht="15.95" customHeight="1">
      <c r="A17" s="9"/>
      <c r="B17" s="33"/>
      <c r="C17" s="33"/>
      <c r="D17" s="33"/>
      <c r="E17" s="33"/>
      <c r="F17" s="33"/>
      <c r="G17" s="33"/>
      <c r="H17" s="33"/>
      <c r="I17" s="36"/>
      <c r="J17" s="31"/>
      <c r="K17" s="31"/>
      <c r="L17" s="31"/>
      <c r="M17" s="31"/>
    </row>
    <row r="18" spans="1:13" ht="15.95" customHeight="1">
      <c r="A18" s="9"/>
      <c r="B18" s="60" t="s">
        <v>148</v>
      </c>
      <c r="C18" s="60" t="s">
        <v>149</v>
      </c>
      <c r="D18" s="60" t="s">
        <v>150</v>
      </c>
      <c r="E18" s="33"/>
      <c r="F18" s="33"/>
      <c r="G18" s="33"/>
      <c r="H18" s="33"/>
      <c r="I18" s="36"/>
      <c r="J18" s="31"/>
      <c r="K18" s="31"/>
      <c r="L18" s="31"/>
      <c r="M18" s="31"/>
    </row>
    <row r="19" spans="1:13" ht="15.95" customHeight="1">
      <c r="A19" s="9"/>
      <c r="B19" s="82">
        <v>500</v>
      </c>
      <c r="C19" s="78">
        <v>0.85</v>
      </c>
      <c r="D19" s="78">
        <v>0.15</v>
      </c>
      <c r="E19" s="33"/>
      <c r="F19" s="33"/>
      <c r="G19" s="33"/>
      <c r="H19" s="33"/>
      <c r="I19" s="36"/>
      <c r="J19" s="31"/>
      <c r="K19" s="31"/>
      <c r="L19" s="31"/>
      <c r="M19" s="31"/>
    </row>
    <row r="20" spans="1:13" ht="15.95" customHeight="1">
      <c r="A20" s="28"/>
      <c r="B20" s="82">
        <v>750</v>
      </c>
      <c r="C20" s="78">
        <v>0.9</v>
      </c>
      <c r="D20" s="78">
        <v>0.1</v>
      </c>
      <c r="E20" s="33"/>
      <c r="F20" s="33"/>
      <c r="G20" s="33"/>
      <c r="H20" s="33"/>
      <c r="I20" s="36"/>
      <c r="J20" s="31"/>
      <c r="K20" s="31"/>
      <c r="L20" s="31"/>
      <c r="M20" s="31"/>
    </row>
    <row r="21" spans="1:13" ht="15.95" customHeight="1">
      <c r="A21" s="26"/>
      <c r="B21" s="82">
        <v>1000</v>
      </c>
      <c r="C21" s="78">
        <v>0.95</v>
      </c>
      <c r="D21" s="78">
        <v>0.05</v>
      </c>
      <c r="E21" s="33"/>
      <c r="F21" s="33"/>
      <c r="G21" s="33"/>
      <c r="H21" s="33"/>
      <c r="I21" s="36"/>
      <c r="J21" s="31"/>
      <c r="K21" s="31"/>
      <c r="L21" s="31"/>
      <c r="M21" s="31"/>
    </row>
    <row r="22" spans="1:13" ht="15.95" customHeight="1">
      <c r="A22" s="29"/>
      <c r="B22" s="37"/>
      <c r="C22" s="37"/>
      <c r="D22" s="37"/>
      <c r="E22" s="37"/>
      <c r="F22" s="37"/>
      <c r="G22" s="37"/>
      <c r="H22" s="37"/>
      <c r="I22" s="38"/>
      <c r="J22" s="31"/>
      <c r="K22" s="31"/>
      <c r="L22" s="31"/>
      <c r="M22" s="31"/>
    </row>
    <row r="23" spans="1:13" ht="15.95" customHeight="1">
      <c r="A23" s="26" t="s">
        <v>2</v>
      </c>
      <c r="B23" s="133" t="s">
        <v>136</v>
      </c>
      <c r="C23" s="133"/>
      <c r="D23" s="133"/>
      <c r="E23" s="133"/>
      <c r="F23" s="133"/>
      <c r="G23" s="133"/>
      <c r="H23" s="133"/>
      <c r="I23" s="38"/>
      <c r="J23" s="31"/>
      <c r="K23" s="31"/>
      <c r="L23" s="31"/>
      <c r="M23" s="31"/>
    </row>
    <row r="24" spans="1:13" ht="15.95" customHeight="1" thickBot="1">
      <c r="A24" s="9">
        <f>INDEX('Point Grid'!$C$8:$I$32,MATCH($A$1,'Point Grid'!$A$8:$A$32,0),MATCH(A23,'Point Grid'!$C$7:$I$7,0))</f>
        <v>2</v>
      </c>
      <c r="B24" s="133"/>
      <c r="C24" s="133"/>
      <c r="D24" s="133"/>
      <c r="E24" s="133"/>
      <c r="F24" s="133"/>
      <c r="G24" s="133"/>
      <c r="H24" s="133"/>
      <c r="I24" s="38"/>
      <c r="J24" s="31"/>
      <c r="K24" s="31"/>
      <c r="L24" s="31"/>
      <c r="M24" s="31"/>
    </row>
    <row r="25" spans="1:13" ht="15.95" customHeight="1" thickBot="1">
      <c r="A25" s="5"/>
      <c r="B25" s="37"/>
      <c r="C25" s="37"/>
      <c r="D25" s="37"/>
      <c r="E25" s="37"/>
      <c r="F25" s="37"/>
      <c r="G25" s="37"/>
      <c r="H25" s="37"/>
      <c r="I25" s="38"/>
      <c r="J25" s="31"/>
      <c r="K25" s="31"/>
      <c r="L25" s="31"/>
      <c r="M25" s="31"/>
    </row>
    <row r="26" spans="1:13" ht="15.95" customHeight="1" thickBot="1">
      <c r="A26" s="30"/>
      <c r="B26" s="39"/>
      <c r="C26" s="39"/>
      <c r="D26" s="39"/>
      <c r="E26" s="39"/>
      <c r="F26" s="39"/>
      <c r="G26" s="39"/>
      <c r="H26" s="39"/>
      <c r="I26" s="40"/>
      <c r="J26" s="31"/>
      <c r="K26" s="31"/>
      <c r="L26" s="31"/>
      <c r="M26" s="31"/>
    </row>
    <row r="27" spans="1:13">
      <c r="B27" s="31"/>
      <c r="C27" s="31"/>
      <c r="D27" s="31"/>
      <c r="E27" s="31"/>
      <c r="F27" s="31"/>
      <c r="G27" s="31"/>
      <c r="H27" s="31"/>
      <c r="I27" s="31"/>
      <c r="J27" s="31"/>
      <c r="K27" s="31"/>
      <c r="L27" s="31"/>
      <c r="M27" s="31"/>
    </row>
    <row r="28" spans="1:13">
      <c r="B28" s="31"/>
      <c r="C28" s="31"/>
      <c r="D28" s="31"/>
      <c r="E28" s="31"/>
      <c r="F28" s="31"/>
      <c r="G28" s="31"/>
      <c r="H28" s="31"/>
      <c r="I28" s="31"/>
      <c r="J28" s="31"/>
      <c r="K28" s="31"/>
      <c r="L28" s="31"/>
      <c r="M28" s="31"/>
    </row>
    <row r="29" spans="1:13">
      <c r="B29" s="31"/>
      <c r="C29" s="31"/>
      <c r="D29" s="31"/>
      <c r="E29" s="31"/>
      <c r="F29" s="31"/>
      <c r="G29" s="31"/>
      <c r="H29" s="31"/>
      <c r="I29" s="31"/>
      <c r="J29" s="31"/>
      <c r="K29" s="31"/>
      <c r="L29" s="31"/>
      <c r="M29" s="31"/>
    </row>
    <row r="30" spans="1:13">
      <c r="B30" s="31"/>
      <c r="C30" s="31"/>
      <c r="D30" s="31"/>
      <c r="E30" s="31"/>
      <c r="F30" s="31"/>
      <c r="G30" s="31"/>
      <c r="H30" s="31"/>
      <c r="I30" s="31"/>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sheetData>
  <mergeCells count="2">
    <mergeCell ref="H1:I1"/>
    <mergeCell ref="B23:H24"/>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21">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34"/>
  <sheetViews>
    <sheetView zoomScaleNormal="100" workbookViewId="0"/>
  </sheetViews>
  <sheetFormatPr defaultColWidth="9.140625" defaultRowHeight="15"/>
  <cols>
    <col min="1" max="1" width="9.140625" style="24"/>
    <col min="2" max="2" width="16.85546875" style="24" customWidth="1"/>
    <col min="3" max="3" width="24.42578125" style="24" bestFit="1" customWidth="1"/>
    <col min="4" max="4" width="17" style="24" customWidth="1"/>
    <col min="5" max="6" width="14.42578125" style="24" bestFit="1" customWidth="1"/>
    <col min="7" max="8" width="11.42578125" style="24" customWidth="1"/>
    <col min="9" max="16384" width="9.140625" style="24"/>
  </cols>
  <sheetData>
    <row r="1" spans="1:12" ht="15.95" customHeight="1">
      <c r="A1" s="7">
        <v>10</v>
      </c>
      <c r="B1" s="27" t="s">
        <v>12</v>
      </c>
      <c r="C1" s="23"/>
      <c r="D1" s="23"/>
      <c r="E1" s="23"/>
      <c r="F1" s="23"/>
      <c r="G1" s="131" t="s">
        <v>29</v>
      </c>
      <c r="H1" s="132"/>
    </row>
    <row r="2" spans="1:12" ht="15.95" customHeight="1">
      <c r="A2" s="25"/>
      <c r="B2" s="34"/>
      <c r="C2" s="34"/>
      <c r="D2" s="34"/>
      <c r="E2" s="34"/>
      <c r="F2" s="34"/>
      <c r="G2" s="34"/>
      <c r="H2" s="35"/>
    </row>
    <row r="3" spans="1:12" ht="15.95" customHeight="1">
      <c r="A3" s="8" t="s">
        <v>13</v>
      </c>
      <c r="B3" s="33"/>
      <c r="C3" s="33"/>
      <c r="D3" s="33"/>
      <c r="E3" s="33"/>
      <c r="F3" s="33"/>
      <c r="G3" s="33"/>
      <c r="H3" s="36"/>
      <c r="I3" s="31"/>
      <c r="J3" s="31"/>
      <c r="K3" s="31"/>
      <c r="L3" s="31"/>
    </row>
    <row r="4" spans="1:12" ht="15.95" customHeight="1">
      <c r="A4" s="9">
        <f>INDEX('Point Grid'!B:B,MATCH('10'!A1,'Point Grid'!A:A,0))</f>
        <v>2.5</v>
      </c>
      <c r="B4" s="33" t="s">
        <v>151</v>
      </c>
      <c r="C4" s="33"/>
      <c r="D4" s="33"/>
      <c r="E4" s="33"/>
      <c r="F4" s="33"/>
      <c r="G4" s="33"/>
      <c r="H4" s="36"/>
      <c r="I4" s="31"/>
      <c r="J4" s="31"/>
      <c r="K4" s="31"/>
      <c r="L4" s="31"/>
    </row>
    <row r="5" spans="1:12" ht="15.95" customHeight="1">
      <c r="A5" s="9"/>
      <c r="B5" s="33"/>
      <c r="C5" s="33"/>
      <c r="D5" s="33"/>
      <c r="E5" s="33"/>
      <c r="F5" s="33"/>
      <c r="G5" s="33"/>
      <c r="H5" s="36"/>
      <c r="I5" s="31"/>
      <c r="J5" s="31"/>
      <c r="K5" s="31"/>
      <c r="L5" s="31"/>
    </row>
    <row r="6" spans="1:12" ht="15.95" customHeight="1">
      <c r="A6" s="9"/>
      <c r="B6" s="60" t="s">
        <v>152</v>
      </c>
      <c r="C6" s="60" t="s">
        <v>153</v>
      </c>
      <c r="D6" s="60" t="s">
        <v>154</v>
      </c>
      <c r="E6" s="60" t="s">
        <v>155</v>
      </c>
      <c r="F6" s="60" t="s">
        <v>156</v>
      </c>
      <c r="G6" s="33"/>
      <c r="H6" s="36"/>
      <c r="I6" s="31"/>
      <c r="J6" s="31"/>
      <c r="K6" s="31"/>
      <c r="L6" s="31"/>
    </row>
    <row r="7" spans="1:12" ht="15.95" customHeight="1">
      <c r="A7" s="9"/>
      <c r="B7" s="60" t="s">
        <v>52</v>
      </c>
      <c r="C7" s="120">
        <v>1257600</v>
      </c>
      <c r="D7" s="120">
        <v>964200</v>
      </c>
      <c r="E7" s="107">
        <v>924</v>
      </c>
      <c r="F7" s="108">
        <v>1</v>
      </c>
      <c r="G7" s="33"/>
      <c r="H7" s="36"/>
      <c r="I7" s="31"/>
      <c r="J7" s="31"/>
      <c r="K7" s="31"/>
      <c r="L7" s="31"/>
    </row>
    <row r="8" spans="1:12" ht="15.95" customHeight="1">
      <c r="A8" s="9"/>
      <c r="B8" s="60" t="s">
        <v>56</v>
      </c>
      <c r="C8" s="120">
        <v>879500</v>
      </c>
      <c r="D8" s="120">
        <v>632800</v>
      </c>
      <c r="E8" s="107">
        <v>623</v>
      </c>
      <c r="F8" s="108">
        <v>1.1000000000000001</v>
      </c>
      <c r="G8" s="33"/>
      <c r="H8" s="36"/>
      <c r="I8" s="31"/>
      <c r="J8" s="31"/>
      <c r="K8" s="31"/>
      <c r="L8" s="31"/>
    </row>
    <row r="9" spans="1:12" ht="15.95" customHeight="1">
      <c r="A9" s="9"/>
      <c r="B9" s="60" t="s">
        <v>58</v>
      </c>
      <c r="C9" s="120">
        <v>254900</v>
      </c>
      <c r="D9" s="120">
        <v>201400</v>
      </c>
      <c r="E9" s="107">
        <v>185</v>
      </c>
      <c r="F9" s="108">
        <v>1.8</v>
      </c>
      <c r="G9" s="33"/>
      <c r="H9" s="36"/>
      <c r="I9" s="31"/>
      <c r="J9" s="31"/>
      <c r="K9" s="31"/>
      <c r="L9" s="31"/>
    </row>
    <row r="10" spans="1:12" ht="15.95" customHeight="1">
      <c r="A10" s="9"/>
      <c r="B10" s="33"/>
      <c r="C10" s="33"/>
      <c r="D10" s="33"/>
      <c r="E10" s="33"/>
      <c r="F10" s="33"/>
      <c r="G10" s="33"/>
      <c r="H10" s="36"/>
      <c r="I10" s="31"/>
      <c r="J10" s="31"/>
      <c r="K10" s="31"/>
      <c r="L10" s="31"/>
    </row>
    <row r="11" spans="1:12" ht="15.95" customHeight="1">
      <c r="A11" s="9"/>
      <c r="B11" s="33" t="s">
        <v>157</v>
      </c>
      <c r="C11" s="33"/>
      <c r="D11" s="33"/>
      <c r="E11" s="33"/>
      <c r="F11" s="33"/>
      <c r="G11" s="33"/>
      <c r="H11" s="36"/>
      <c r="I11" s="31"/>
      <c r="J11" s="31"/>
      <c r="K11" s="31"/>
      <c r="L11" s="31"/>
    </row>
    <row r="12" spans="1:12" ht="15.95" customHeight="1">
      <c r="A12" s="9"/>
      <c r="B12" s="33" t="s">
        <v>158</v>
      </c>
      <c r="C12" s="33"/>
      <c r="D12" s="33"/>
      <c r="E12" s="33"/>
      <c r="F12" s="33"/>
      <c r="G12" s="33"/>
      <c r="H12" s="36"/>
      <c r="I12" s="31"/>
      <c r="J12" s="31"/>
      <c r="K12" s="31"/>
      <c r="L12" s="31"/>
    </row>
    <row r="13" spans="1:12" ht="15.95" customHeight="1">
      <c r="A13" s="9"/>
      <c r="B13" s="33"/>
      <c r="C13" s="33"/>
      <c r="D13" s="33"/>
      <c r="E13" s="33"/>
      <c r="F13" s="33"/>
      <c r="G13" s="33"/>
      <c r="H13" s="36"/>
      <c r="I13" s="31"/>
      <c r="J13" s="31"/>
      <c r="K13" s="31"/>
      <c r="L13" s="31"/>
    </row>
    <row r="14" spans="1:12" ht="15.95" customHeight="1">
      <c r="A14" s="26" t="s">
        <v>2</v>
      </c>
      <c r="B14" s="133" t="s">
        <v>159</v>
      </c>
      <c r="C14" s="133"/>
      <c r="D14" s="133"/>
      <c r="E14" s="133"/>
      <c r="F14" s="133"/>
      <c r="G14" s="133"/>
      <c r="H14" s="38"/>
      <c r="I14" s="31"/>
      <c r="J14" s="31"/>
      <c r="K14" s="31"/>
      <c r="L14" s="31"/>
    </row>
    <row r="15" spans="1:12" ht="15.95" customHeight="1" thickBot="1">
      <c r="A15" s="9">
        <f>INDEX('Point Grid'!$C$8:$I$32,MATCH($A$1,'Point Grid'!$A$8:$A$32,0),MATCH(A14,'Point Grid'!$C$7:$I$7,0))</f>
        <v>2</v>
      </c>
      <c r="B15" s="133"/>
      <c r="C15" s="133"/>
      <c r="D15" s="133"/>
      <c r="E15" s="133"/>
      <c r="F15" s="133"/>
      <c r="G15" s="133"/>
      <c r="H15" s="38"/>
      <c r="I15" s="31"/>
      <c r="J15" s="31"/>
      <c r="K15" s="31"/>
      <c r="L15" s="31"/>
    </row>
    <row r="16" spans="1:12" ht="15.95" customHeight="1" thickBot="1">
      <c r="A16" s="5"/>
      <c r="B16" s="37"/>
      <c r="C16" s="37"/>
      <c r="D16" s="37"/>
      <c r="E16" s="37"/>
      <c r="F16" s="37"/>
      <c r="G16" s="37"/>
      <c r="H16" s="38"/>
      <c r="I16" s="31"/>
      <c r="J16" s="31"/>
      <c r="K16" s="31"/>
      <c r="L16" s="31"/>
    </row>
    <row r="17" spans="1:12" ht="15.95" customHeight="1">
      <c r="A17" s="29"/>
      <c r="B17" s="37"/>
      <c r="C17" s="37"/>
      <c r="D17" s="37"/>
      <c r="E17" s="37"/>
      <c r="F17" s="37"/>
      <c r="G17" s="37"/>
      <c r="H17" s="38"/>
      <c r="I17" s="31"/>
      <c r="J17" s="31"/>
      <c r="K17" s="31"/>
      <c r="L17" s="31"/>
    </row>
    <row r="18" spans="1:12" ht="15.95" customHeight="1">
      <c r="A18" s="26" t="s">
        <v>3</v>
      </c>
      <c r="B18" s="133" t="s">
        <v>160</v>
      </c>
      <c r="C18" s="133"/>
      <c r="D18" s="133"/>
      <c r="E18" s="133"/>
      <c r="F18" s="133"/>
      <c r="G18" s="133"/>
      <c r="H18" s="38"/>
      <c r="I18" s="31"/>
      <c r="J18" s="31"/>
      <c r="K18" s="31"/>
      <c r="L18" s="31"/>
    </row>
    <row r="19" spans="1:12" ht="15.95" customHeight="1" thickBot="1">
      <c r="A19" s="9">
        <f>INDEX('Point Grid'!$C$8:$I$32,MATCH($A$1,'Point Grid'!$A$8:$A$32,0),MATCH(A18,'Point Grid'!$C$7:$I$7,0))</f>
        <v>0.5</v>
      </c>
      <c r="B19" s="133"/>
      <c r="C19" s="133"/>
      <c r="D19" s="133"/>
      <c r="E19" s="133"/>
      <c r="F19" s="133"/>
      <c r="G19" s="133"/>
      <c r="H19" s="38"/>
      <c r="I19" s="31"/>
      <c r="J19" s="31"/>
      <c r="K19" s="31"/>
      <c r="L19" s="31"/>
    </row>
    <row r="20" spans="1:12" ht="15.95" customHeight="1" thickBot="1">
      <c r="A20" s="5"/>
      <c r="B20" s="37"/>
      <c r="C20" s="37"/>
      <c r="D20" s="37"/>
      <c r="E20" s="37"/>
      <c r="F20" s="37"/>
      <c r="G20" s="37"/>
      <c r="H20" s="38"/>
      <c r="I20" s="31"/>
      <c r="J20" s="31"/>
      <c r="K20" s="31"/>
      <c r="L20" s="31"/>
    </row>
    <row r="21" spans="1:12" ht="15.95" customHeight="1" thickBot="1">
      <c r="A21" s="30"/>
      <c r="B21" s="39"/>
      <c r="C21" s="39"/>
      <c r="D21" s="39"/>
      <c r="E21" s="39"/>
      <c r="F21" s="39"/>
      <c r="G21" s="39"/>
      <c r="H21" s="40"/>
      <c r="I21" s="31"/>
      <c r="J21" s="31"/>
      <c r="K21" s="31"/>
      <c r="L21" s="31"/>
    </row>
    <row r="22" spans="1:12">
      <c r="B22" s="31"/>
      <c r="C22" s="31"/>
      <c r="D22" s="31"/>
      <c r="E22" s="31"/>
      <c r="F22" s="31"/>
      <c r="G22" s="31"/>
      <c r="H22" s="31"/>
      <c r="I22" s="31"/>
      <c r="J22" s="31"/>
      <c r="K22" s="31"/>
      <c r="L22" s="31"/>
    </row>
    <row r="23" spans="1:12">
      <c r="B23" s="31"/>
      <c r="C23" s="31"/>
      <c r="D23" s="31"/>
      <c r="E23" s="31"/>
      <c r="F23" s="31"/>
      <c r="G23" s="31"/>
      <c r="H23" s="31"/>
      <c r="I23" s="31"/>
      <c r="J23" s="31"/>
      <c r="K23" s="31"/>
      <c r="L23" s="31"/>
    </row>
    <row r="24" spans="1:12">
      <c r="B24" s="31"/>
      <c r="C24" s="31"/>
      <c r="D24" s="31"/>
      <c r="E24" s="31"/>
      <c r="F24" s="31"/>
      <c r="G24" s="31"/>
      <c r="H24" s="31"/>
      <c r="I24" s="31"/>
      <c r="J24" s="31"/>
      <c r="K24" s="31"/>
      <c r="L24" s="31"/>
    </row>
    <row r="25" spans="1:12">
      <c r="B25" s="31"/>
      <c r="C25" s="31"/>
      <c r="D25" s="31"/>
      <c r="E25" s="31"/>
      <c r="F25" s="31"/>
      <c r="G25" s="31"/>
      <c r="H25" s="31"/>
      <c r="I25" s="31"/>
      <c r="J25" s="31"/>
      <c r="K25" s="31"/>
      <c r="L25" s="31"/>
    </row>
    <row r="26" spans="1:12">
      <c r="B26" s="31"/>
      <c r="C26" s="31"/>
      <c r="D26" s="31"/>
      <c r="E26" s="31"/>
      <c r="F26" s="31"/>
      <c r="G26" s="31"/>
      <c r="H26" s="31"/>
      <c r="I26" s="31"/>
      <c r="J26" s="31"/>
      <c r="K26" s="31"/>
      <c r="L26" s="31"/>
    </row>
    <row r="27" spans="1:12">
      <c r="B27" s="31"/>
      <c r="C27" s="31"/>
      <c r="D27" s="31"/>
      <c r="E27" s="31"/>
      <c r="F27" s="31"/>
      <c r="G27" s="31"/>
      <c r="H27" s="31"/>
      <c r="I27" s="31"/>
      <c r="J27" s="31"/>
      <c r="K27" s="31"/>
      <c r="L27" s="31"/>
    </row>
    <row r="28" spans="1:12">
      <c r="B28" s="31"/>
      <c r="C28" s="31"/>
      <c r="D28" s="31"/>
      <c r="E28" s="31"/>
      <c r="F28" s="31"/>
      <c r="G28" s="31"/>
      <c r="H28" s="31"/>
      <c r="I28" s="31"/>
      <c r="J28" s="31"/>
      <c r="K28" s="31"/>
      <c r="L28" s="31"/>
    </row>
    <row r="29" spans="1:12">
      <c r="B29" s="31"/>
      <c r="C29" s="31"/>
      <c r="D29" s="31"/>
      <c r="E29" s="31"/>
      <c r="F29" s="31"/>
      <c r="G29" s="31"/>
      <c r="H29" s="31"/>
      <c r="I29" s="31"/>
      <c r="J29" s="31"/>
      <c r="K29" s="31"/>
      <c r="L29" s="31"/>
    </row>
    <row r="30" spans="1:12">
      <c r="B30" s="31"/>
      <c r="C30" s="31"/>
      <c r="D30" s="31"/>
      <c r="E30" s="31"/>
      <c r="F30" s="31"/>
      <c r="G30" s="31"/>
      <c r="H30" s="31"/>
      <c r="I30" s="31"/>
      <c r="J30" s="31"/>
      <c r="K30" s="31"/>
      <c r="L30" s="31"/>
    </row>
    <row r="31" spans="1:12">
      <c r="B31" s="31"/>
      <c r="C31" s="31"/>
      <c r="D31" s="31"/>
      <c r="E31" s="31"/>
      <c r="F31" s="31"/>
      <c r="G31" s="31"/>
      <c r="H31" s="31"/>
      <c r="I31" s="31"/>
      <c r="J31" s="31"/>
      <c r="K31" s="31"/>
      <c r="L31" s="31"/>
    </row>
    <row r="32" spans="1:12">
      <c r="B32" s="31"/>
      <c r="C32" s="31"/>
      <c r="D32" s="31"/>
      <c r="E32" s="31"/>
      <c r="F32" s="31"/>
      <c r="G32" s="31"/>
      <c r="H32" s="31"/>
      <c r="I32" s="31"/>
      <c r="J32" s="31"/>
      <c r="K32" s="31"/>
      <c r="L32" s="31"/>
    </row>
    <row r="33" spans="2:12">
      <c r="B33" s="31"/>
      <c r="C33" s="31"/>
      <c r="D33" s="31"/>
      <c r="E33" s="31"/>
      <c r="F33" s="31"/>
      <c r="G33" s="31"/>
      <c r="H33" s="31"/>
      <c r="I33" s="31"/>
      <c r="J33" s="31"/>
      <c r="K33" s="31"/>
      <c r="L33" s="31"/>
    </row>
    <row r="34" spans="2:12">
      <c r="B34" s="31"/>
      <c r="C34" s="31"/>
      <c r="D34" s="31"/>
      <c r="E34" s="31"/>
      <c r="F34" s="31"/>
      <c r="G34" s="31"/>
      <c r="H34" s="31"/>
      <c r="I34" s="31"/>
      <c r="J34" s="31"/>
      <c r="K34" s="31"/>
      <c r="L34" s="31"/>
    </row>
  </sheetData>
  <mergeCells count="3">
    <mergeCell ref="B14:G15"/>
    <mergeCell ref="G1:H1"/>
    <mergeCell ref="B18:G19"/>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G1" location="'Point Grid'!A8" display="Return to Point Grid"/>
    <hyperlink ref="G1:H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43"/>
  <sheetViews>
    <sheetView zoomScaleNormal="100" workbookViewId="0"/>
  </sheetViews>
  <sheetFormatPr defaultColWidth="9.140625" defaultRowHeight="15"/>
  <cols>
    <col min="1" max="1" width="9.140625" style="24"/>
    <col min="2" max="2" width="20.85546875" style="24" customWidth="1"/>
    <col min="3" max="3" width="13.42578125" style="24" bestFit="1" customWidth="1"/>
    <col min="4" max="4" width="18.7109375" style="24" bestFit="1" customWidth="1"/>
    <col min="5" max="9" width="11.42578125" style="24" customWidth="1"/>
    <col min="10" max="16384" width="9.140625" style="24"/>
  </cols>
  <sheetData>
    <row r="1" spans="1:13" ht="15.95" customHeight="1">
      <c r="A1" s="7">
        <v>11</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Grid'!B:B,MATCH('11'!A1,'Point Grid'!A:A,0))</f>
        <v>1.75</v>
      </c>
      <c r="B4" s="33" t="s">
        <v>161</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33"/>
      <c r="C6" s="145" t="s">
        <v>167</v>
      </c>
      <c r="D6" s="145"/>
      <c r="E6" s="145" t="s">
        <v>168</v>
      </c>
      <c r="F6" s="145"/>
      <c r="G6" s="145" t="s">
        <v>169</v>
      </c>
      <c r="H6" s="145"/>
      <c r="I6" s="36"/>
      <c r="J6" s="31"/>
      <c r="K6" s="31"/>
      <c r="L6" s="31"/>
      <c r="M6" s="31"/>
    </row>
    <row r="7" spans="1:13" ht="15.95" customHeight="1">
      <c r="A7" s="9"/>
      <c r="B7" s="60"/>
      <c r="C7" s="60" t="s">
        <v>170</v>
      </c>
      <c r="D7" s="60" t="s">
        <v>171</v>
      </c>
      <c r="E7" s="60" t="s">
        <v>170</v>
      </c>
      <c r="F7" s="60" t="s">
        <v>171</v>
      </c>
      <c r="G7" s="60" t="s">
        <v>170</v>
      </c>
      <c r="H7" s="60" t="s">
        <v>171</v>
      </c>
      <c r="I7" s="36"/>
      <c r="J7" s="31"/>
      <c r="K7" s="31"/>
      <c r="L7" s="31"/>
      <c r="M7" s="31"/>
    </row>
    <row r="8" spans="1:13" ht="15.95" customHeight="1">
      <c r="A8" s="9"/>
      <c r="B8" s="60" t="s">
        <v>173</v>
      </c>
      <c r="C8" s="107">
        <v>210</v>
      </c>
      <c r="D8" s="107">
        <v>14000</v>
      </c>
      <c r="E8" s="107">
        <v>40</v>
      </c>
      <c r="F8" s="107">
        <v>3000</v>
      </c>
      <c r="G8" s="107">
        <v>50</v>
      </c>
      <c r="H8" s="107">
        <v>3000</v>
      </c>
      <c r="I8" s="36"/>
      <c r="J8" s="31"/>
      <c r="K8" s="31"/>
      <c r="L8" s="31"/>
      <c r="M8" s="31"/>
    </row>
    <row r="9" spans="1:13" ht="15.95" customHeight="1">
      <c r="A9" s="9"/>
      <c r="B9" s="60" t="s">
        <v>174</v>
      </c>
      <c r="C9" s="107"/>
      <c r="D9" s="107"/>
      <c r="E9" s="107">
        <v>50</v>
      </c>
      <c r="F9" s="107">
        <v>9000</v>
      </c>
      <c r="G9" s="107">
        <v>40</v>
      </c>
      <c r="H9" s="107">
        <v>7000</v>
      </c>
      <c r="I9" s="36"/>
      <c r="J9" s="31"/>
      <c r="K9" s="31"/>
      <c r="L9" s="31"/>
      <c r="M9" s="31"/>
    </row>
    <row r="10" spans="1:13" ht="15.95" customHeight="1">
      <c r="A10" s="9"/>
      <c r="B10" s="60" t="s">
        <v>175</v>
      </c>
      <c r="C10" s="107"/>
      <c r="D10" s="107"/>
      <c r="E10" s="107"/>
      <c r="F10" s="107"/>
      <c r="G10" s="107">
        <v>10</v>
      </c>
      <c r="H10" s="107">
        <v>4000</v>
      </c>
      <c r="I10" s="36"/>
      <c r="J10" s="31"/>
      <c r="K10" s="31"/>
      <c r="L10" s="31"/>
      <c r="M10" s="31"/>
    </row>
    <row r="11" spans="1:13" ht="15.95" customHeight="1">
      <c r="A11" s="9"/>
      <c r="B11" s="60" t="s">
        <v>172</v>
      </c>
      <c r="C11" s="107">
        <v>210</v>
      </c>
      <c r="D11" s="107">
        <v>14000</v>
      </c>
      <c r="E11" s="107">
        <v>90</v>
      </c>
      <c r="F11" s="107">
        <v>12000</v>
      </c>
      <c r="G11" s="107">
        <v>100</v>
      </c>
      <c r="H11" s="107">
        <v>14000</v>
      </c>
      <c r="I11" s="36"/>
      <c r="J11" s="31"/>
      <c r="K11" s="31"/>
      <c r="L11" s="31"/>
      <c r="M11" s="31"/>
    </row>
    <row r="12" spans="1:13" ht="15.95" customHeight="1">
      <c r="A12" s="9"/>
      <c r="B12" s="33"/>
      <c r="C12" s="33"/>
      <c r="D12" s="33"/>
      <c r="E12" s="33"/>
      <c r="F12" s="33"/>
      <c r="G12" s="33"/>
      <c r="H12" s="33"/>
      <c r="I12" s="36"/>
      <c r="J12" s="31"/>
      <c r="K12" s="31"/>
      <c r="L12" s="31"/>
      <c r="M12" s="31"/>
    </row>
    <row r="13" spans="1:13" ht="15.95" customHeight="1">
      <c r="A13" s="26" t="s">
        <v>2</v>
      </c>
      <c r="B13" s="133" t="s">
        <v>162</v>
      </c>
      <c r="C13" s="133"/>
      <c r="D13" s="133"/>
      <c r="E13" s="133"/>
      <c r="F13" s="133"/>
      <c r="G13" s="133"/>
      <c r="H13" s="133"/>
      <c r="I13" s="38"/>
      <c r="J13" s="31"/>
      <c r="K13" s="31"/>
      <c r="L13" s="31"/>
      <c r="M13" s="31"/>
    </row>
    <row r="14" spans="1:13" ht="15.95" customHeight="1" thickBot="1">
      <c r="A14" s="9">
        <f>INDEX('Point Grid'!$C$8:$I$32,MATCH($A$1,'Point Grid'!$A$8:$A$32,0),MATCH(A13,'Point Grid'!$C$7:$I$7,0))</f>
        <v>1</v>
      </c>
      <c r="B14" s="133"/>
      <c r="C14" s="133"/>
      <c r="D14" s="133"/>
      <c r="E14" s="133"/>
      <c r="F14" s="133"/>
      <c r="G14" s="133"/>
      <c r="H14" s="133"/>
      <c r="I14" s="38"/>
      <c r="J14" s="31"/>
      <c r="K14" s="31"/>
      <c r="L14" s="31"/>
      <c r="M14" s="31"/>
    </row>
    <row r="15" spans="1:13" ht="15.95" customHeight="1" thickBot="1">
      <c r="A15" s="5"/>
      <c r="B15" s="37"/>
      <c r="C15" s="37"/>
      <c r="D15" s="37"/>
      <c r="E15" s="37"/>
      <c r="F15" s="37"/>
      <c r="G15" s="37"/>
      <c r="H15" s="37"/>
      <c r="I15" s="38"/>
      <c r="J15" s="31"/>
      <c r="K15" s="31"/>
      <c r="L15" s="31"/>
      <c r="M15" s="31"/>
    </row>
    <row r="16" spans="1:13" ht="15.95" customHeight="1">
      <c r="A16" s="29"/>
      <c r="B16" s="37"/>
      <c r="C16" s="37"/>
      <c r="D16" s="37"/>
      <c r="E16" s="37"/>
      <c r="F16" s="37"/>
      <c r="G16" s="37"/>
      <c r="H16" s="37"/>
      <c r="I16" s="38"/>
      <c r="J16" s="31"/>
      <c r="K16" s="31"/>
      <c r="L16" s="31"/>
      <c r="M16" s="31"/>
    </row>
    <row r="17" spans="1:13" ht="15.95" customHeight="1">
      <c r="A17" s="26" t="s">
        <v>3</v>
      </c>
      <c r="B17" s="133" t="s">
        <v>163</v>
      </c>
      <c r="C17" s="133"/>
      <c r="D17" s="133"/>
      <c r="E17" s="133"/>
      <c r="F17" s="133"/>
      <c r="G17" s="133"/>
      <c r="H17" s="133"/>
      <c r="I17" s="38"/>
      <c r="J17" s="31"/>
      <c r="K17" s="31"/>
      <c r="L17" s="31"/>
      <c r="M17" s="31"/>
    </row>
    <row r="18" spans="1:13" ht="15.95" customHeight="1" thickBot="1">
      <c r="A18" s="9">
        <f>INDEX('Point Grid'!$C$8:$I$32,MATCH($A$1,'Point Grid'!$A$8:$A$32,0),MATCH(A17,'Point Grid'!$C$7:$I$7,0))</f>
        <v>0.25</v>
      </c>
      <c r="B18" s="133"/>
      <c r="C18" s="133"/>
      <c r="D18" s="133"/>
      <c r="E18" s="133"/>
      <c r="F18" s="133"/>
      <c r="G18" s="133"/>
      <c r="H18" s="133"/>
      <c r="I18" s="38"/>
      <c r="J18" s="31"/>
      <c r="K18" s="31"/>
      <c r="L18" s="31"/>
      <c r="M18" s="31"/>
    </row>
    <row r="19" spans="1:13" ht="15.95" customHeight="1" thickBot="1">
      <c r="A19" s="5"/>
      <c r="B19" s="37"/>
      <c r="C19" s="37"/>
      <c r="D19" s="37"/>
      <c r="E19" s="37"/>
      <c r="F19" s="37"/>
      <c r="G19" s="37"/>
      <c r="H19" s="37"/>
      <c r="I19" s="38"/>
      <c r="J19" s="31"/>
      <c r="K19" s="31"/>
      <c r="L19" s="31"/>
      <c r="M19" s="31"/>
    </row>
    <row r="20" spans="1:13" ht="15.95" customHeight="1">
      <c r="A20" s="29"/>
      <c r="B20" s="37"/>
      <c r="C20" s="37"/>
      <c r="D20" s="37"/>
      <c r="E20" s="37"/>
      <c r="F20" s="37"/>
      <c r="G20" s="37"/>
      <c r="H20" s="37"/>
      <c r="I20" s="38"/>
      <c r="J20" s="31"/>
      <c r="K20" s="31"/>
      <c r="L20" s="31"/>
      <c r="M20" s="31"/>
    </row>
    <row r="21" spans="1:13" ht="15.95" customHeight="1">
      <c r="A21" s="26" t="s">
        <v>4</v>
      </c>
      <c r="B21" s="133" t="s">
        <v>164</v>
      </c>
      <c r="C21" s="133"/>
      <c r="D21" s="133"/>
      <c r="E21" s="133"/>
      <c r="F21" s="133"/>
      <c r="G21" s="133"/>
      <c r="H21" s="133"/>
      <c r="I21" s="38"/>
      <c r="J21" s="31"/>
      <c r="K21" s="31"/>
      <c r="L21" s="31"/>
      <c r="M21" s="31"/>
    </row>
    <row r="22" spans="1:13" ht="15.95" customHeight="1" thickBot="1">
      <c r="A22" s="9">
        <f>INDEX('Point Grid'!$C$8:$I$32,MATCH($A$1,'Point Grid'!$A$8:$A$32,0),MATCH(A21,'Point Grid'!$C$7:$I$7,0))</f>
        <v>0.5</v>
      </c>
      <c r="B22" s="133"/>
      <c r="C22" s="133"/>
      <c r="D22" s="133"/>
      <c r="E22" s="133"/>
      <c r="F22" s="133"/>
      <c r="G22" s="133"/>
      <c r="H22" s="133"/>
      <c r="I22" s="38"/>
      <c r="J22" s="31"/>
      <c r="K22" s="31"/>
      <c r="L22" s="31"/>
      <c r="M22" s="31"/>
    </row>
    <row r="23" spans="1:13" ht="15.95" customHeight="1" thickBot="1">
      <c r="A23" s="5"/>
      <c r="B23" s="37"/>
      <c r="C23" s="37"/>
      <c r="D23" s="37"/>
      <c r="E23" s="37"/>
      <c r="F23" s="37"/>
      <c r="G23" s="37"/>
      <c r="H23" s="37"/>
      <c r="I23" s="38"/>
      <c r="J23" s="31"/>
      <c r="K23" s="31"/>
      <c r="L23" s="31"/>
      <c r="M23" s="31"/>
    </row>
    <row r="24" spans="1:13" ht="15.95" customHeight="1">
      <c r="A24" s="29"/>
      <c r="B24" s="37"/>
      <c r="C24" s="62" t="s">
        <v>165</v>
      </c>
      <c r="D24" s="62" t="s">
        <v>166</v>
      </c>
      <c r="E24" s="37"/>
      <c r="F24" s="37"/>
      <c r="G24" s="37"/>
      <c r="H24" s="37"/>
      <c r="I24" s="38"/>
      <c r="J24" s="31"/>
      <c r="K24" s="31"/>
      <c r="L24" s="31"/>
      <c r="M24" s="31"/>
    </row>
    <row r="25" spans="1:13" ht="15.95" customHeight="1">
      <c r="A25" s="83"/>
      <c r="B25" s="37"/>
      <c r="C25" s="123">
        <v>100000</v>
      </c>
      <c r="D25" s="85">
        <v>1</v>
      </c>
      <c r="E25" s="37"/>
      <c r="F25" s="37"/>
      <c r="G25" s="37"/>
      <c r="H25" s="37"/>
      <c r="I25" s="38"/>
      <c r="J25" s="31"/>
      <c r="K25" s="31"/>
      <c r="L25" s="31"/>
      <c r="M25" s="31"/>
    </row>
    <row r="26" spans="1:13" ht="15.95" customHeight="1">
      <c r="A26" s="83"/>
      <c r="B26" s="37"/>
      <c r="C26" s="123">
        <v>250000</v>
      </c>
      <c r="D26" s="85">
        <v>1.5</v>
      </c>
      <c r="E26" s="37"/>
      <c r="F26" s="37"/>
      <c r="G26" s="37"/>
      <c r="H26" s="37"/>
      <c r="I26" s="38"/>
      <c r="J26" s="31"/>
      <c r="K26" s="31"/>
      <c r="L26" s="31"/>
      <c r="M26" s="31"/>
    </row>
    <row r="27" spans="1:13" ht="15.95" customHeight="1">
      <c r="A27" s="37"/>
      <c r="B27" s="67"/>
      <c r="C27" s="124">
        <v>500000</v>
      </c>
      <c r="D27" s="86">
        <v>1.9</v>
      </c>
      <c r="E27" s="67"/>
      <c r="F27" s="67"/>
      <c r="G27" s="67"/>
      <c r="H27" s="67"/>
      <c r="I27" s="38"/>
      <c r="J27" s="31"/>
      <c r="K27" s="31"/>
      <c r="L27" s="31"/>
      <c r="M27" s="31"/>
    </row>
    <row r="28" spans="1:13" ht="15.95" customHeight="1">
      <c r="A28" s="37"/>
      <c r="B28" s="67"/>
      <c r="C28" s="124">
        <v>750000</v>
      </c>
      <c r="D28" s="86">
        <v>2.25</v>
      </c>
      <c r="E28" s="67"/>
      <c r="F28" s="67"/>
      <c r="G28" s="67"/>
      <c r="H28" s="67"/>
      <c r="I28" s="38"/>
      <c r="J28" s="31"/>
      <c r="K28" s="31"/>
      <c r="L28" s="31"/>
      <c r="M28" s="31"/>
    </row>
    <row r="29" spans="1:13" ht="15.95" customHeight="1">
      <c r="A29" s="37"/>
      <c r="B29" s="37"/>
      <c r="C29" s="123">
        <v>1000000</v>
      </c>
      <c r="D29" s="85">
        <v>2.5</v>
      </c>
      <c r="E29" s="37"/>
      <c r="F29" s="37"/>
      <c r="G29" s="37"/>
      <c r="H29" s="37"/>
      <c r="I29" s="38"/>
      <c r="J29" s="31"/>
      <c r="K29" s="31"/>
      <c r="L29" s="31"/>
      <c r="M29" s="31"/>
    </row>
    <row r="30" spans="1:13" ht="15.95" customHeight="1" thickBot="1">
      <c r="A30" s="30"/>
      <c r="B30" s="39"/>
      <c r="C30" s="39"/>
      <c r="D30" s="39"/>
      <c r="E30" s="39"/>
      <c r="F30" s="39"/>
      <c r="G30" s="39"/>
      <c r="H30" s="39"/>
      <c r="I30" s="40"/>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row r="40" spans="2:13">
      <c r="B40" s="31"/>
      <c r="C40" s="31"/>
      <c r="D40" s="31"/>
      <c r="E40" s="31"/>
      <c r="F40" s="31"/>
      <c r="G40" s="31"/>
      <c r="H40" s="31"/>
      <c r="I40" s="31"/>
      <c r="J40" s="31"/>
      <c r="K40" s="31"/>
      <c r="L40" s="31"/>
      <c r="M40" s="31"/>
    </row>
    <row r="41" spans="2:13">
      <c r="B41" s="31"/>
      <c r="C41" s="31"/>
      <c r="D41" s="31"/>
      <c r="E41" s="31"/>
      <c r="F41" s="31"/>
      <c r="G41" s="31"/>
      <c r="H41" s="31"/>
      <c r="I41" s="31"/>
      <c r="J41" s="31"/>
      <c r="K41" s="31"/>
      <c r="L41" s="31"/>
      <c r="M41" s="31"/>
    </row>
    <row r="42" spans="2:13">
      <c r="B42" s="31"/>
      <c r="C42" s="31"/>
      <c r="D42" s="31"/>
      <c r="E42" s="31"/>
      <c r="F42" s="31"/>
      <c r="G42" s="31"/>
      <c r="H42" s="31"/>
      <c r="I42" s="31"/>
      <c r="J42" s="31"/>
      <c r="K42" s="31"/>
      <c r="L42" s="31"/>
      <c r="M42" s="31"/>
    </row>
    <row r="43" spans="2:13">
      <c r="B43" s="31"/>
      <c r="C43" s="31"/>
      <c r="D43" s="31"/>
      <c r="E43" s="31"/>
      <c r="F43" s="31"/>
      <c r="G43" s="31"/>
      <c r="H43" s="31"/>
      <c r="I43" s="31"/>
      <c r="J43" s="31"/>
      <c r="K43" s="31"/>
      <c r="L43" s="31"/>
      <c r="M43" s="31"/>
    </row>
  </sheetData>
  <mergeCells count="7">
    <mergeCell ref="B21:H22"/>
    <mergeCell ref="B13:H14"/>
    <mergeCell ref="H1:I1"/>
    <mergeCell ref="B17:H18"/>
    <mergeCell ref="C6:D6"/>
    <mergeCell ref="E6:F6"/>
    <mergeCell ref="G6:H6"/>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45"/>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c r="A1" s="7">
        <v>12</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Grid'!B:B,MATCH('12'!A1,'Point Grid'!A:A,0))</f>
        <v>2.5</v>
      </c>
      <c r="B4" s="33" t="s">
        <v>176</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33"/>
      <c r="C6" s="145" t="s">
        <v>177</v>
      </c>
      <c r="D6" s="145"/>
      <c r="E6" s="33"/>
      <c r="F6" s="33"/>
      <c r="G6" s="33"/>
      <c r="H6" s="33"/>
      <c r="I6" s="36"/>
      <c r="J6" s="31"/>
      <c r="K6" s="31"/>
      <c r="L6" s="31"/>
      <c r="M6" s="31"/>
    </row>
    <row r="7" spans="1:13" ht="15.95" customHeight="1">
      <c r="A7" s="9"/>
      <c r="B7" s="60" t="s">
        <v>181</v>
      </c>
      <c r="C7" s="60" t="s">
        <v>178</v>
      </c>
      <c r="D7" s="60" t="s">
        <v>179</v>
      </c>
      <c r="E7" s="60" t="s">
        <v>180</v>
      </c>
      <c r="F7" s="33"/>
      <c r="G7" s="33"/>
      <c r="H7" s="33"/>
      <c r="I7" s="36"/>
      <c r="J7" s="31"/>
      <c r="K7" s="31"/>
      <c r="L7" s="31"/>
      <c r="M7" s="31"/>
    </row>
    <row r="8" spans="1:13" ht="15.95" customHeight="1">
      <c r="A8" s="9"/>
      <c r="B8" s="60" t="s">
        <v>182</v>
      </c>
      <c r="C8" s="108">
        <v>1</v>
      </c>
      <c r="D8" s="108">
        <v>1</v>
      </c>
      <c r="E8" s="60">
        <v>300</v>
      </c>
      <c r="F8" s="33"/>
      <c r="G8" s="33"/>
      <c r="H8" s="33"/>
      <c r="I8" s="36"/>
      <c r="J8" s="31"/>
      <c r="K8" s="31"/>
      <c r="L8" s="31"/>
      <c r="M8" s="31"/>
    </row>
    <row r="9" spans="1:13" ht="15.95" customHeight="1">
      <c r="A9" s="9"/>
      <c r="B9" s="60" t="s">
        <v>183</v>
      </c>
      <c r="C9" s="108">
        <v>1.1499999999999999</v>
      </c>
      <c r="D9" s="108">
        <v>1.1499999999999999</v>
      </c>
      <c r="E9" s="60">
        <v>500</v>
      </c>
      <c r="F9" s="33"/>
      <c r="G9" s="33"/>
      <c r="H9" s="33"/>
      <c r="I9" s="36"/>
      <c r="J9" s="31"/>
      <c r="K9" s="31"/>
      <c r="L9" s="31"/>
      <c r="M9" s="31"/>
    </row>
    <row r="10" spans="1:13" ht="15.95" customHeight="1">
      <c r="A10" s="9"/>
      <c r="B10" s="60" t="s">
        <v>184</v>
      </c>
      <c r="C10" s="108">
        <v>1.2</v>
      </c>
      <c r="D10" s="108">
        <v>1.4</v>
      </c>
      <c r="E10" s="60">
        <v>100</v>
      </c>
      <c r="F10" s="33"/>
      <c r="G10" s="33"/>
      <c r="H10" s="33"/>
      <c r="I10" s="36"/>
      <c r="J10" s="31"/>
      <c r="K10" s="31"/>
      <c r="L10" s="31"/>
      <c r="M10" s="31"/>
    </row>
    <row r="11" spans="1:13" ht="15.95" customHeight="1">
      <c r="A11" s="9"/>
      <c r="B11" s="72"/>
      <c r="C11" s="72"/>
      <c r="D11" s="72"/>
      <c r="E11" s="72"/>
      <c r="F11" s="33"/>
      <c r="G11" s="33"/>
      <c r="H11" s="33"/>
      <c r="I11" s="36"/>
      <c r="J11" s="31"/>
      <c r="K11" s="31"/>
      <c r="L11" s="31"/>
      <c r="M11" s="31"/>
    </row>
    <row r="12" spans="1:13" ht="15.95" customHeight="1">
      <c r="A12" s="9"/>
      <c r="B12" s="72"/>
      <c r="C12" s="145" t="s">
        <v>185</v>
      </c>
      <c r="D12" s="145"/>
      <c r="E12" s="72"/>
      <c r="F12" s="33"/>
      <c r="G12" s="33"/>
      <c r="H12" s="33"/>
      <c r="I12" s="36"/>
      <c r="J12" s="31"/>
      <c r="K12" s="31"/>
      <c r="L12" s="31"/>
      <c r="M12" s="31"/>
    </row>
    <row r="13" spans="1:13" ht="15.95" customHeight="1">
      <c r="A13" s="9"/>
      <c r="B13" s="60" t="s">
        <v>186</v>
      </c>
      <c r="C13" s="60" t="s">
        <v>178</v>
      </c>
      <c r="D13" s="60" t="s">
        <v>179</v>
      </c>
      <c r="E13" s="60" t="s">
        <v>180</v>
      </c>
      <c r="F13" s="33"/>
      <c r="G13" s="33"/>
      <c r="H13" s="33"/>
      <c r="I13" s="36"/>
      <c r="J13" s="31"/>
      <c r="K13" s="31"/>
      <c r="L13" s="31"/>
      <c r="M13" s="31"/>
    </row>
    <row r="14" spans="1:13" ht="15.95" customHeight="1">
      <c r="A14" s="9"/>
      <c r="B14" s="60">
        <v>0</v>
      </c>
      <c r="C14" s="78">
        <v>0</v>
      </c>
      <c r="D14" s="78">
        <v>0</v>
      </c>
      <c r="E14" s="60">
        <v>50</v>
      </c>
      <c r="F14" s="33"/>
      <c r="G14" s="33"/>
      <c r="H14" s="33"/>
      <c r="I14" s="36"/>
      <c r="J14" s="31"/>
      <c r="K14" s="31"/>
      <c r="L14" s="31"/>
      <c r="M14" s="31"/>
    </row>
    <row r="15" spans="1:13" ht="15.95" customHeight="1">
      <c r="A15" s="9"/>
      <c r="B15" s="60">
        <v>1</v>
      </c>
      <c r="C15" s="78">
        <v>0.1</v>
      </c>
      <c r="D15" s="78">
        <v>0.05</v>
      </c>
      <c r="E15" s="60">
        <v>150</v>
      </c>
      <c r="F15" s="33"/>
      <c r="G15" s="33"/>
      <c r="H15" s="33"/>
      <c r="I15" s="36"/>
      <c r="J15" s="31"/>
      <c r="K15" s="31"/>
      <c r="L15" s="31"/>
      <c r="M15" s="31"/>
    </row>
    <row r="16" spans="1:13" ht="15.95" customHeight="1">
      <c r="A16" s="9"/>
      <c r="B16" s="60" t="s">
        <v>187</v>
      </c>
      <c r="C16" s="78">
        <v>0.15</v>
      </c>
      <c r="D16" s="78">
        <v>0.1</v>
      </c>
      <c r="E16" s="60">
        <v>700</v>
      </c>
      <c r="F16" s="33"/>
      <c r="G16" s="33"/>
      <c r="H16" s="33"/>
      <c r="I16" s="36"/>
      <c r="J16" s="31"/>
      <c r="K16" s="31"/>
      <c r="L16" s="31"/>
      <c r="M16" s="31"/>
    </row>
    <row r="17" spans="1:13" ht="15.95" customHeight="1">
      <c r="A17" s="9"/>
      <c r="B17" s="33"/>
      <c r="C17" s="33"/>
      <c r="D17" s="33"/>
      <c r="E17" s="33"/>
      <c r="F17" s="33"/>
      <c r="G17" s="33"/>
      <c r="H17" s="33"/>
      <c r="I17" s="36"/>
      <c r="J17" s="31"/>
      <c r="K17" s="31"/>
      <c r="L17" s="31"/>
      <c r="M17" s="31"/>
    </row>
    <row r="18" spans="1:13" ht="15.95" customHeight="1">
      <c r="A18" s="28"/>
      <c r="B18" s="33" t="s">
        <v>188</v>
      </c>
      <c r="C18" s="33"/>
      <c r="D18" s="33"/>
      <c r="E18" s="33"/>
      <c r="F18" s="33"/>
      <c r="G18" s="33"/>
      <c r="H18" s="33"/>
      <c r="I18" s="36"/>
      <c r="J18" s="31"/>
      <c r="K18" s="31"/>
      <c r="L18" s="31"/>
      <c r="M18" s="31"/>
    </row>
    <row r="19" spans="1:13" ht="15.95" customHeight="1">
      <c r="A19" s="26"/>
      <c r="B19" s="33" t="s">
        <v>189</v>
      </c>
      <c r="C19" s="33"/>
      <c r="D19" s="33"/>
      <c r="E19" s="33"/>
      <c r="F19" s="33"/>
      <c r="G19" s="33"/>
      <c r="H19" s="33"/>
      <c r="I19" s="36"/>
      <c r="J19" s="31"/>
      <c r="K19" s="31"/>
      <c r="L19" s="31"/>
      <c r="M19" s="31"/>
    </row>
    <row r="20" spans="1:13" ht="15.95" customHeight="1">
      <c r="A20" s="29"/>
      <c r="B20" s="37"/>
      <c r="C20" s="37"/>
      <c r="D20" s="37"/>
      <c r="E20" s="37"/>
      <c r="F20" s="37"/>
      <c r="G20" s="37"/>
      <c r="H20" s="37"/>
      <c r="I20" s="38"/>
      <c r="J20" s="31"/>
      <c r="K20" s="31"/>
      <c r="L20" s="31"/>
      <c r="M20" s="31"/>
    </row>
    <row r="21" spans="1:13" ht="15.95" customHeight="1">
      <c r="A21" s="26" t="s">
        <v>2</v>
      </c>
      <c r="B21" s="133" t="s">
        <v>190</v>
      </c>
      <c r="C21" s="133"/>
      <c r="D21" s="133"/>
      <c r="E21" s="133"/>
      <c r="F21" s="133"/>
      <c r="G21" s="133"/>
      <c r="H21" s="133"/>
      <c r="I21" s="38"/>
      <c r="J21" s="31"/>
      <c r="K21" s="31"/>
      <c r="L21" s="31"/>
      <c r="M21" s="31"/>
    </row>
    <row r="22" spans="1:13" ht="15.95" customHeight="1" thickBot="1">
      <c r="A22" s="9">
        <f>INDEX('Point Grid'!$C$8:$I$32,MATCH($A$1,'Point Grid'!$A$8:$A$32,0),MATCH(A21,'Point Grid'!$C$7:$I$7,0))</f>
        <v>1.75</v>
      </c>
      <c r="B22" s="133"/>
      <c r="C22" s="133"/>
      <c r="D22" s="133"/>
      <c r="E22" s="133"/>
      <c r="F22" s="133"/>
      <c r="G22" s="133"/>
      <c r="H22" s="133"/>
      <c r="I22" s="38"/>
      <c r="J22" s="31"/>
      <c r="K22" s="31"/>
      <c r="L22" s="31"/>
      <c r="M22" s="31"/>
    </row>
    <row r="23" spans="1:13" ht="15.95" customHeight="1" thickBot="1">
      <c r="A23" s="5"/>
      <c r="B23" s="37"/>
      <c r="C23" s="37"/>
      <c r="D23" s="37"/>
      <c r="E23" s="37"/>
      <c r="F23" s="37"/>
      <c r="G23" s="37"/>
      <c r="H23" s="37"/>
      <c r="I23" s="38"/>
      <c r="J23" s="31"/>
      <c r="K23" s="31"/>
      <c r="L23" s="31"/>
      <c r="M23" s="31"/>
    </row>
    <row r="24" spans="1:13" ht="15.95" customHeight="1">
      <c r="A24" s="29"/>
      <c r="B24" s="37"/>
      <c r="C24" s="37"/>
      <c r="D24" s="37"/>
      <c r="E24" s="37"/>
      <c r="F24" s="37"/>
      <c r="G24" s="37"/>
      <c r="H24" s="37"/>
      <c r="I24" s="38"/>
      <c r="J24" s="31"/>
      <c r="K24" s="31"/>
      <c r="L24" s="31"/>
      <c r="M24" s="31"/>
    </row>
    <row r="25" spans="1:13" ht="15.95" customHeight="1">
      <c r="A25" s="26" t="s">
        <v>3</v>
      </c>
      <c r="B25" s="133" t="s">
        <v>191</v>
      </c>
      <c r="C25" s="133"/>
      <c r="D25" s="133"/>
      <c r="E25" s="133"/>
      <c r="F25" s="133"/>
      <c r="G25" s="133"/>
      <c r="H25" s="133"/>
      <c r="I25" s="38"/>
      <c r="J25" s="31"/>
      <c r="K25" s="31"/>
      <c r="L25" s="31"/>
      <c r="M25" s="31"/>
    </row>
    <row r="26" spans="1:13" ht="15.95" customHeight="1" thickBot="1">
      <c r="A26" s="9">
        <f>INDEX('Point Grid'!$C$8:$I$32,MATCH($A$1,'Point Grid'!$A$8:$A$32,0),MATCH(A25,'Point Grid'!$C$7:$I$7,0))</f>
        <v>0.25</v>
      </c>
      <c r="B26" s="133"/>
      <c r="C26" s="133"/>
      <c r="D26" s="133"/>
      <c r="E26" s="133"/>
      <c r="F26" s="133"/>
      <c r="G26" s="133"/>
      <c r="H26" s="133"/>
      <c r="I26" s="38"/>
      <c r="J26" s="31"/>
      <c r="K26" s="31"/>
      <c r="L26" s="31"/>
      <c r="M26" s="31"/>
    </row>
    <row r="27" spans="1:13" ht="15.95" customHeight="1" thickBot="1">
      <c r="A27" s="5"/>
      <c r="B27" s="37"/>
      <c r="C27" s="37"/>
      <c r="D27" s="37"/>
      <c r="E27" s="37"/>
      <c r="F27" s="37"/>
      <c r="G27" s="37"/>
      <c r="H27" s="37"/>
      <c r="I27" s="38"/>
      <c r="J27" s="31"/>
      <c r="K27" s="31"/>
      <c r="L27" s="31"/>
      <c r="M27" s="31"/>
    </row>
    <row r="28" spans="1:13" ht="15.95" customHeight="1">
      <c r="A28" s="29"/>
      <c r="B28" s="37"/>
      <c r="C28" s="37"/>
      <c r="D28" s="37"/>
      <c r="E28" s="37"/>
      <c r="F28" s="37"/>
      <c r="G28" s="37"/>
      <c r="H28" s="37"/>
      <c r="I28" s="38"/>
      <c r="J28" s="31"/>
      <c r="K28" s="31"/>
      <c r="L28" s="31"/>
      <c r="M28" s="31"/>
    </row>
    <row r="29" spans="1:13" ht="15.95" customHeight="1">
      <c r="A29" s="26" t="s">
        <v>4</v>
      </c>
      <c r="B29" s="133" t="s">
        <v>192</v>
      </c>
      <c r="C29" s="133"/>
      <c r="D29" s="133"/>
      <c r="E29" s="133"/>
      <c r="F29" s="133"/>
      <c r="G29" s="133"/>
      <c r="H29" s="133"/>
      <c r="I29" s="38"/>
      <c r="J29" s="31"/>
      <c r="K29" s="31"/>
      <c r="L29" s="31"/>
      <c r="M29" s="31"/>
    </row>
    <row r="30" spans="1:13" ht="15.95" customHeight="1" thickBot="1">
      <c r="A30" s="9">
        <f>INDEX('Point Grid'!$C$8:$I$32,MATCH($A$1,'Point Grid'!$A$8:$A$32,0),MATCH(A29,'Point Grid'!$C$7:$I$7,0))</f>
        <v>0.5</v>
      </c>
      <c r="B30" s="133"/>
      <c r="C30" s="133"/>
      <c r="D30" s="133"/>
      <c r="E30" s="133"/>
      <c r="F30" s="133"/>
      <c r="G30" s="133"/>
      <c r="H30" s="133"/>
      <c r="I30" s="38"/>
      <c r="J30" s="31"/>
      <c r="K30" s="31"/>
      <c r="L30" s="31"/>
      <c r="M30" s="31"/>
    </row>
    <row r="31" spans="1:13" ht="15.95" customHeight="1" thickBot="1">
      <c r="A31" s="5"/>
      <c r="B31" s="37"/>
      <c r="C31" s="37"/>
      <c r="D31" s="37"/>
      <c r="E31" s="37"/>
      <c r="F31" s="37"/>
      <c r="G31" s="37"/>
      <c r="H31" s="37"/>
      <c r="I31" s="38"/>
      <c r="J31" s="31"/>
      <c r="K31" s="31"/>
      <c r="L31" s="31"/>
      <c r="M31" s="31"/>
    </row>
    <row r="32" spans="1:13" ht="15.95" customHeight="1" thickBot="1">
      <c r="A32" s="30"/>
      <c r="B32" s="39"/>
      <c r="C32" s="39"/>
      <c r="D32" s="39"/>
      <c r="E32" s="39"/>
      <c r="F32" s="39"/>
      <c r="G32" s="39"/>
      <c r="H32" s="39"/>
      <c r="I32" s="40"/>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row r="40" spans="2:13">
      <c r="B40" s="31"/>
      <c r="C40" s="31"/>
      <c r="D40" s="31"/>
      <c r="E40" s="31"/>
      <c r="F40" s="31"/>
      <c r="G40" s="31"/>
      <c r="H40" s="31"/>
      <c r="I40" s="31"/>
      <c r="J40" s="31"/>
      <c r="K40" s="31"/>
      <c r="L40" s="31"/>
      <c r="M40" s="31"/>
    </row>
    <row r="41" spans="2:13">
      <c r="B41" s="31"/>
      <c r="C41" s="31"/>
      <c r="D41" s="31"/>
      <c r="E41" s="31"/>
      <c r="F41" s="31"/>
      <c r="G41" s="31"/>
      <c r="H41" s="31"/>
      <c r="I41" s="31"/>
      <c r="J41" s="31"/>
      <c r="K41" s="31"/>
      <c r="L41" s="31"/>
      <c r="M41" s="31"/>
    </row>
    <row r="42" spans="2:13">
      <c r="B42" s="31"/>
      <c r="C42" s="31"/>
      <c r="D42" s="31"/>
      <c r="E42" s="31"/>
      <c r="F42" s="31"/>
      <c r="G42" s="31"/>
      <c r="H42" s="31"/>
      <c r="I42" s="31"/>
      <c r="J42" s="31"/>
      <c r="K42" s="31"/>
      <c r="L42" s="31"/>
      <c r="M42" s="31"/>
    </row>
    <row r="43" spans="2:13">
      <c r="B43" s="31"/>
      <c r="C43" s="31"/>
      <c r="D43" s="31"/>
      <c r="E43" s="31"/>
      <c r="F43" s="31"/>
      <c r="G43" s="31"/>
      <c r="H43" s="31"/>
      <c r="I43" s="31"/>
      <c r="J43" s="31"/>
      <c r="K43" s="31"/>
      <c r="L43" s="31"/>
      <c r="M43" s="31"/>
    </row>
    <row r="44" spans="2:13">
      <c r="B44" s="31"/>
      <c r="C44" s="31"/>
      <c r="D44" s="31"/>
      <c r="E44" s="31"/>
      <c r="F44" s="31"/>
      <c r="G44" s="31"/>
      <c r="H44" s="31"/>
      <c r="I44" s="31"/>
      <c r="J44" s="31"/>
      <c r="K44" s="31"/>
      <c r="L44" s="31"/>
      <c r="M44" s="31"/>
    </row>
    <row r="45" spans="2:13">
      <c r="B45" s="31"/>
      <c r="C45" s="31"/>
      <c r="D45" s="31"/>
      <c r="E45" s="31"/>
      <c r="F45" s="31"/>
      <c r="G45" s="31"/>
      <c r="H45" s="31"/>
      <c r="I45" s="31"/>
      <c r="J45" s="31"/>
      <c r="K45" s="31"/>
      <c r="L45" s="31"/>
      <c r="M45" s="31"/>
    </row>
  </sheetData>
  <mergeCells count="6">
    <mergeCell ref="H1:I1"/>
    <mergeCell ref="B25:H26"/>
    <mergeCell ref="B29:H30"/>
    <mergeCell ref="B21:H22"/>
    <mergeCell ref="C6:D6"/>
    <mergeCell ref="C12:D12"/>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42"/>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5" width="11.42578125" style="24" customWidth="1"/>
    <col min="6" max="6" width="15.42578125" style="24" customWidth="1"/>
    <col min="7" max="9" width="11.42578125" style="24" customWidth="1"/>
    <col min="10" max="16384" width="9.140625" style="24"/>
  </cols>
  <sheetData>
    <row r="1" spans="1:13" ht="15.95" customHeight="1">
      <c r="A1" s="7">
        <v>13</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Grid'!B:B,MATCH('13'!A1,'Point Grid'!A:A,0))</f>
        <v>3</v>
      </c>
      <c r="B4" s="147" t="s">
        <v>193</v>
      </c>
      <c r="C4" s="148"/>
      <c r="D4" s="148"/>
      <c r="E4" s="148"/>
      <c r="F4" s="148"/>
      <c r="G4" s="148"/>
      <c r="H4" s="148"/>
      <c r="I4" s="36"/>
      <c r="J4" s="31"/>
      <c r="K4" s="31"/>
      <c r="L4" s="31"/>
      <c r="M4" s="31"/>
    </row>
    <row r="5" spans="1:13" ht="15.95" customHeight="1">
      <c r="A5" s="9"/>
      <c r="B5" s="148"/>
      <c r="C5" s="148"/>
      <c r="D5" s="148"/>
      <c r="E5" s="148"/>
      <c r="F5" s="148"/>
      <c r="G5" s="148"/>
      <c r="H5" s="148"/>
      <c r="I5" s="36"/>
      <c r="J5" s="31"/>
      <c r="K5" s="31"/>
      <c r="L5" s="31"/>
      <c r="M5" s="31"/>
    </row>
    <row r="6" spans="1:13" ht="15.95" customHeight="1">
      <c r="A6" s="9"/>
      <c r="B6" s="148"/>
      <c r="C6" s="148"/>
      <c r="D6" s="148"/>
      <c r="E6" s="148"/>
      <c r="F6" s="148"/>
      <c r="G6" s="148"/>
      <c r="H6" s="148"/>
      <c r="I6" s="36"/>
      <c r="J6" s="31"/>
      <c r="K6" s="31"/>
      <c r="L6" s="31"/>
      <c r="M6" s="31"/>
    </row>
    <row r="7" spans="1:13" ht="15.95" customHeight="1">
      <c r="A7" s="9"/>
      <c r="B7" s="33"/>
      <c r="C7" s="33"/>
      <c r="D7" s="33"/>
      <c r="E7" s="33"/>
      <c r="F7" s="33"/>
      <c r="G7" s="33"/>
      <c r="H7" s="33"/>
      <c r="I7" s="36"/>
      <c r="J7" s="31"/>
      <c r="K7" s="31"/>
      <c r="L7" s="31"/>
      <c r="M7" s="31"/>
    </row>
    <row r="8" spans="1:13" s="91" customFormat="1" ht="62.1" customHeight="1">
      <c r="A8" s="87"/>
      <c r="B8" s="43" t="s">
        <v>49</v>
      </c>
      <c r="C8" s="43" t="s">
        <v>180</v>
      </c>
      <c r="D8" s="43" t="s">
        <v>194</v>
      </c>
      <c r="E8" s="43" t="s">
        <v>195</v>
      </c>
      <c r="F8" s="43" t="s">
        <v>196</v>
      </c>
      <c r="G8" s="88"/>
      <c r="H8" s="88"/>
      <c r="I8" s="89"/>
      <c r="J8" s="90"/>
      <c r="K8" s="90"/>
      <c r="L8" s="90"/>
      <c r="M8" s="90"/>
    </row>
    <row r="9" spans="1:13" ht="15.95" customHeight="1">
      <c r="A9" s="9"/>
      <c r="B9" s="60" t="s">
        <v>52</v>
      </c>
      <c r="C9" s="107">
        <v>2500</v>
      </c>
      <c r="D9" s="120">
        <v>2000000</v>
      </c>
      <c r="E9" s="120">
        <v>2000000</v>
      </c>
      <c r="F9" s="108">
        <v>1.2</v>
      </c>
      <c r="G9" s="33"/>
      <c r="H9" s="33"/>
      <c r="I9" s="36"/>
      <c r="J9" s="31"/>
      <c r="K9" s="31"/>
      <c r="L9" s="31"/>
      <c r="M9" s="31"/>
    </row>
    <row r="10" spans="1:13" ht="15.95" customHeight="1">
      <c r="A10" s="9"/>
      <c r="B10" s="60" t="s">
        <v>56</v>
      </c>
      <c r="C10" s="107">
        <v>3500</v>
      </c>
      <c r="D10" s="120">
        <v>3000000</v>
      </c>
      <c r="E10" s="120">
        <v>500000</v>
      </c>
      <c r="F10" s="108">
        <v>0.9</v>
      </c>
      <c r="G10" s="33"/>
      <c r="H10" s="33"/>
      <c r="I10" s="36"/>
      <c r="J10" s="31"/>
      <c r="K10" s="31"/>
      <c r="L10" s="31"/>
      <c r="M10" s="31"/>
    </row>
    <row r="11" spans="1:13" ht="15.95" customHeight="1">
      <c r="A11" s="9"/>
      <c r="B11" s="60" t="s">
        <v>58</v>
      </c>
      <c r="C11" s="107">
        <v>4500</v>
      </c>
      <c r="D11" s="120">
        <v>4000000</v>
      </c>
      <c r="E11" s="120">
        <v>1000000</v>
      </c>
      <c r="F11" s="108">
        <v>1</v>
      </c>
      <c r="G11" s="33"/>
      <c r="H11" s="33"/>
      <c r="I11" s="36"/>
      <c r="J11" s="31"/>
      <c r="K11" s="31"/>
      <c r="L11" s="31"/>
      <c r="M11" s="31"/>
    </row>
    <row r="12" spans="1:13" ht="15.95" customHeight="1">
      <c r="A12" s="9"/>
      <c r="B12" s="33"/>
      <c r="C12" s="33"/>
      <c r="D12" s="33"/>
      <c r="E12" s="33"/>
      <c r="F12" s="33"/>
      <c r="G12" s="33"/>
      <c r="H12" s="33"/>
      <c r="I12" s="36"/>
      <c r="J12" s="31"/>
      <c r="K12" s="31"/>
      <c r="L12" s="31"/>
      <c r="M12" s="31"/>
    </row>
    <row r="13" spans="1:13" ht="15.95" customHeight="1">
      <c r="A13" s="9"/>
      <c r="B13" s="33" t="s">
        <v>197</v>
      </c>
      <c r="C13" s="33"/>
      <c r="D13" s="33"/>
      <c r="E13" s="33"/>
      <c r="F13" s="33"/>
      <c r="G13" s="33"/>
      <c r="H13" s="33"/>
      <c r="I13" s="36"/>
      <c r="J13" s="31"/>
      <c r="K13" s="31"/>
      <c r="L13" s="31"/>
      <c r="M13" s="31"/>
    </row>
    <row r="14" spans="1:13" ht="15.95" customHeight="1">
      <c r="A14" s="9"/>
      <c r="B14" s="33" t="s">
        <v>198</v>
      </c>
      <c r="C14" s="33"/>
      <c r="D14" s="33"/>
      <c r="E14" s="33"/>
      <c r="F14" s="33"/>
      <c r="G14" s="33"/>
      <c r="H14" s="33"/>
      <c r="I14" s="36"/>
      <c r="J14" s="31"/>
      <c r="K14" s="31"/>
      <c r="L14" s="31"/>
      <c r="M14" s="31"/>
    </row>
    <row r="15" spans="1:13" ht="15.95" customHeight="1">
      <c r="A15" s="9"/>
      <c r="B15" s="33" t="s">
        <v>199</v>
      </c>
      <c r="C15" s="33"/>
      <c r="D15" s="33"/>
      <c r="E15" s="33"/>
      <c r="F15" s="33"/>
      <c r="G15" s="33"/>
      <c r="H15" s="33"/>
      <c r="I15" s="36"/>
      <c r="J15" s="31"/>
      <c r="K15" s="31"/>
      <c r="L15" s="31"/>
      <c r="M15" s="31"/>
    </row>
    <row r="16" spans="1:13" ht="15.95" customHeight="1">
      <c r="A16" s="9"/>
      <c r="B16" s="33" t="s">
        <v>200</v>
      </c>
      <c r="C16" s="33"/>
      <c r="D16" s="33"/>
      <c r="E16" s="33"/>
      <c r="F16" s="33"/>
      <c r="G16" s="33"/>
      <c r="H16" s="33"/>
      <c r="I16" s="36"/>
      <c r="J16" s="31"/>
      <c r="K16" s="31"/>
      <c r="L16" s="31"/>
      <c r="M16" s="31"/>
    </row>
    <row r="17" spans="1:13" ht="15.95" customHeight="1">
      <c r="A17" s="9"/>
      <c r="B17" s="33" t="s">
        <v>201</v>
      </c>
      <c r="C17" s="33"/>
      <c r="D17" s="33"/>
      <c r="E17" s="33"/>
      <c r="F17" s="33"/>
      <c r="G17" s="33"/>
      <c r="H17" s="33"/>
      <c r="I17" s="36"/>
      <c r="J17" s="31"/>
      <c r="K17" s="31"/>
      <c r="L17" s="31"/>
      <c r="M17" s="31"/>
    </row>
    <row r="18" spans="1:13" ht="15.95" customHeight="1">
      <c r="A18" s="28"/>
      <c r="B18" s="33" t="s">
        <v>85</v>
      </c>
      <c r="C18" s="33"/>
      <c r="D18" s="33"/>
      <c r="E18" s="33"/>
      <c r="F18" s="33"/>
      <c r="G18" s="33"/>
      <c r="H18" s="33"/>
      <c r="I18" s="36"/>
      <c r="J18" s="31"/>
      <c r="K18" s="31"/>
      <c r="L18" s="31"/>
      <c r="M18" s="31"/>
    </row>
    <row r="19" spans="1:13" ht="15.95" customHeight="1">
      <c r="A19" s="26"/>
      <c r="B19" s="33" t="s">
        <v>202</v>
      </c>
      <c r="C19" s="33"/>
      <c r="D19" s="33"/>
      <c r="E19" s="33"/>
      <c r="F19" s="33"/>
      <c r="G19" s="33"/>
      <c r="H19" s="33"/>
      <c r="I19" s="36"/>
      <c r="J19" s="31"/>
      <c r="K19" s="31"/>
      <c r="L19" s="31"/>
      <c r="M19" s="31"/>
    </row>
    <row r="20" spans="1:13" ht="15.95" customHeight="1">
      <c r="A20" s="29"/>
      <c r="B20" s="37" t="s">
        <v>203</v>
      </c>
      <c r="C20" s="37"/>
      <c r="D20" s="37"/>
      <c r="E20" s="37"/>
      <c r="F20" s="37"/>
      <c r="G20" s="37"/>
      <c r="H20" s="37"/>
      <c r="I20" s="38"/>
      <c r="J20" s="31"/>
      <c r="K20" s="31"/>
      <c r="L20" s="31"/>
      <c r="M20" s="31"/>
    </row>
    <row r="21" spans="1:13" ht="15.95" customHeight="1">
      <c r="A21" s="29"/>
      <c r="B21" s="37"/>
      <c r="C21" s="37"/>
      <c r="D21" s="37"/>
      <c r="E21" s="37"/>
      <c r="F21" s="37"/>
      <c r="G21" s="37"/>
      <c r="H21" s="37"/>
      <c r="I21" s="38"/>
      <c r="J21" s="31"/>
      <c r="K21" s="31"/>
      <c r="L21" s="31"/>
      <c r="M21" s="31"/>
    </row>
    <row r="22" spans="1:13" ht="15.95" customHeight="1">
      <c r="A22" s="26" t="s">
        <v>2</v>
      </c>
      <c r="B22" s="133" t="s">
        <v>204</v>
      </c>
      <c r="C22" s="133"/>
      <c r="D22" s="133"/>
      <c r="E22" s="133"/>
      <c r="F22" s="133"/>
      <c r="G22" s="133"/>
      <c r="H22" s="133"/>
      <c r="I22" s="38"/>
      <c r="J22" s="31"/>
      <c r="K22" s="31"/>
      <c r="L22" s="31"/>
      <c r="M22" s="31"/>
    </row>
    <row r="23" spans="1:13" ht="15.95" customHeight="1" thickBot="1">
      <c r="A23" s="9">
        <f>INDEX('Point Grid'!$C$8:$I$32,MATCH($A$1,'Point Grid'!$A$8:$A$32,0),MATCH(A22,'Point Grid'!$C$7:$I$7,0))</f>
        <v>2.25</v>
      </c>
      <c r="B23" s="133"/>
      <c r="C23" s="133"/>
      <c r="D23" s="133"/>
      <c r="E23" s="133"/>
      <c r="F23" s="133"/>
      <c r="G23" s="133"/>
      <c r="H23" s="133"/>
      <c r="I23" s="38"/>
      <c r="J23" s="31"/>
      <c r="K23" s="31"/>
      <c r="L23" s="31"/>
      <c r="M23" s="31"/>
    </row>
    <row r="24" spans="1:13" ht="15.95" customHeight="1" thickBot="1">
      <c r="A24" s="5"/>
      <c r="B24" s="37"/>
      <c r="C24" s="37"/>
      <c r="D24" s="37"/>
      <c r="E24" s="37"/>
      <c r="F24" s="37"/>
      <c r="G24" s="37"/>
      <c r="H24" s="37"/>
      <c r="I24" s="38"/>
      <c r="J24" s="31"/>
      <c r="K24" s="31"/>
      <c r="L24" s="31"/>
      <c r="M24" s="31"/>
    </row>
    <row r="25" spans="1:13" ht="15.95" customHeight="1">
      <c r="A25" s="29"/>
      <c r="B25" s="37"/>
      <c r="C25" s="37"/>
      <c r="D25" s="37"/>
      <c r="E25" s="37"/>
      <c r="F25" s="37"/>
      <c r="G25" s="37"/>
      <c r="H25" s="37"/>
      <c r="I25" s="38"/>
      <c r="J25" s="31"/>
      <c r="K25" s="31"/>
      <c r="L25" s="31"/>
      <c r="M25" s="31"/>
    </row>
    <row r="26" spans="1:13" ht="15.95" customHeight="1">
      <c r="A26" s="26" t="s">
        <v>3</v>
      </c>
      <c r="B26" s="133" t="s">
        <v>205</v>
      </c>
      <c r="C26" s="133"/>
      <c r="D26" s="133"/>
      <c r="E26" s="133"/>
      <c r="F26" s="133"/>
      <c r="G26" s="133"/>
      <c r="H26" s="133"/>
      <c r="I26" s="38"/>
      <c r="J26" s="31"/>
      <c r="K26" s="31"/>
      <c r="L26" s="31"/>
      <c r="M26" s="31"/>
    </row>
    <row r="27" spans="1:13" ht="15.95" customHeight="1" thickBot="1">
      <c r="A27" s="9">
        <f>INDEX('Point Grid'!$C$8:$I$32,MATCH($A$1,'Point Grid'!$A$8:$A$32,0),MATCH(A26,'Point Grid'!$C$7:$I$7,0))</f>
        <v>0.75</v>
      </c>
      <c r="B27" s="133"/>
      <c r="C27" s="133"/>
      <c r="D27" s="133"/>
      <c r="E27" s="133"/>
      <c r="F27" s="133"/>
      <c r="G27" s="133"/>
      <c r="H27" s="133"/>
      <c r="I27" s="38"/>
      <c r="J27" s="31"/>
      <c r="K27" s="31"/>
      <c r="L27" s="31"/>
      <c r="M27" s="31"/>
    </row>
    <row r="28" spans="1:13" ht="15.95" customHeight="1" thickBot="1">
      <c r="A28" s="5"/>
      <c r="B28" s="37"/>
      <c r="C28" s="37"/>
      <c r="D28" s="37"/>
      <c r="E28" s="37"/>
      <c r="F28" s="37"/>
      <c r="G28" s="37"/>
      <c r="H28" s="37"/>
      <c r="I28" s="38"/>
      <c r="J28" s="31"/>
      <c r="K28" s="31"/>
      <c r="L28" s="31"/>
      <c r="M28" s="31"/>
    </row>
    <row r="29" spans="1:13" ht="15.95" customHeight="1" thickBot="1">
      <c r="A29" s="30"/>
      <c r="B29" s="39"/>
      <c r="C29" s="39"/>
      <c r="D29" s="39"/>
      <c r="E29" s="39"/>
      <c r="F29" s="39"/>
      <c r="G29" s="39"/>
      <c r="H29" s="39"/>
      <c r="I29" s="40"/>
      <c r="J29" s="31"/>
      <c r="K29" s="31"/>
      <c r="L29" s="31"/>
      <c r="M29" s="31"/>
    </row>
    <row r="30" spans="1:13">
      <c r="B30" s="31"/>
      <c r="C30" s="31"/>
      <c r="D30" s="31"/>
      <c r="E30" s="31"/>
      <c r="F30" s="31"/>
      <c r="G30" s="31"/>
      <c r="H30" s="31"/>
      <c r="I30" s="31"/>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row r="40" spans="2:13">
      <c r="B40" s="31"/>
      <c r="C40" s="31"/>
      <c r="D40" s="31"/>
      <c r="E40" s="31"/>
      <c r="F40" s="31"/>
      <c r="G40" s="31"/>
      <c r="H40" s="31"/>
      <c r="I40" s="31"/>
      <c r="J40" s="31"/>
      <c r="K40" s="31"/>
      <c r="L40" s="31"/>
      <c r="M40" s="31"/>
    </row>
    <row r="41" spans="2:13">
      <c r="B41" s="31"/>
      <c r="C41" s="31"/>
      <c r="D41" s="31"/>
      <c r="E41" s="31"/>
      <c r="F41" s="31"/>
      <c r="G41" s="31"/>
      <c r="H41" s="31"/>
      <c r="I41" s="31"/>
      <c r="J41" s="31"/>
      <c r="K41" s="31"/>
      <c r="L41" s="31"/>
      <c r="M41" s="31"/>
    </row>
    <row r="42" spans="2:13">
      <c r="B42" s="31"/>
      <c r="C42" s="31"/>
      <c r="D42" s="31"/>
      <c r="E42" s="31"/>
      <c r="F42" s="31"/>
      <c r="G42" s="31"/>
      <c r="H42" s="31"/>
      <c r="I42" s="31"/>
      <c r="J42" s="31"/>
      <c r="K42" s="31"/>
      <c r="L42" s="31"/>
      <c r="M42" s="31"/>
    </row>
  </sheetData>
  <mergeCells count="4">
    <mergeCell ref="B22:H23"/>
    <mergeCell ref="H1:I1"/>
    <mergeCell ref="B26:H27"/>
    <mergeCell ref="B4:H6"/>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47"/>
  <sheetViews>
    <sheetView zoomScaleNormal="100" workbookViewId="0"/>
  </sheetViews>
  <sheetFormatPr defaultColWidth="9.140625" defaultRowHeight="15"/>
  <cols>
    <col min="1" max="1" width="9.140625" style="24"/>
    <col min="2" max="2" width="16.85546875" style="24" customWidth="1"/>
    <col min="3" max="6" width="12" style="24" customWidth="1"/>
    <col min="7" max="9" width="11.42578125" style="24" customWidth="1"/>
    <col min="10" max="16384" width="9.140625" style="24"/>
  </cols>
  <sheetData>
    <row r="1" spans="1:13" ht="15.95" customHeight="1">
      <c r="A1" s="7">
        <v>14</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Grid'!B:B,MATCH('14'!A1,'Point Grid'!A:A,0))</f>
        <v>1.75</v>
      </c>
      <c r="B4" s="33" t="s">
        <v>206</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33"/>
      <c r="C6" s="145" t="s">
        <v>211</v>
      </c>
      <c r="D6" s="145"/>
      <c r="E6" s="145"/>
      <c r="F6" s="145"/>
      <c r="G6" s="33"/>
      <c r="H6" s="33"/>
      <c r="I6" s="36"/>
      <c r="J6" s="31"/>
      <c r="K6" s="31"/>
      <c r="L6" s="31"/>
      <c r="M6" s="31"/>
    </row>
    <row r="7" spans="1:13" ht="15.95" customHeight="1">
      <c r="A7" s="9"/>
      <c r="B7" s="145" t="s">
        <v>33</v>
      </c>
      <c r="C7" s="145" t="s">
        <v>210</v>
      </c>
      <c r="D7" s="145"/>
      <c r="E7" s="145"/>
      <c r="F7" s="145"/>
      <c r="G7" s="33"/>
      <c r="H7" s="33"/>
      <c r="I7" s="36"/>
      <c r="J7" s="31"/>
      <c r="K7" s="31"/>
      <c r="L7" s="31"/>
      <c r="M7" s="31"/>
    </row>
    <row r="8" spans="1:13" ht="15.95" customHeight="1">
      <c r="A8" s="9"/>
      <c r="B8" s="145"/>
      <c r="C8" s="60">
        <v>12</v>
      </c>
      <c r="D8" s="60">
        <v>24</v>
      </c>
      <c r="E8" s="60">
        <v>36</v>
      </c>
      <c r="F8" s="60">
        <v>48</v>
      </c>
      <c r="G8" s="33"/>
      <c r="H8" s="33"/>
      <c r="I8" s="36"/>
      <c r="J8" s="31"/>
      <c r="K8" s="31"/>
      <c r="L8" s="31"/>
      <c r="M8" s="31"/>
    </row>
    <row r="9" spans="1:13" ht="15.95" customHeight="1">
      <c r="A9" s="9"/>
      <c r="B9" s="60">
        <v>2012</v>
      </c>
      <c r="C9" s="107">
        <v>850</v>
      </c>
      <c r="D9" s="107">
        <v>950</v>
      </c>
      <c r="E9" s="107">
        <v>1950</v>
      </c>
      <c r="F9" s="107">
        <v>2450</v>
      </c>
      <c r="G9" s="33"/>
      <c r="H9" s="33"/>
      <c r="I9" s="36"/>
      <c r="J9" s="31"/>
      <c r="K9" s="31"/>
      <c r="L9" s="31"/>
      <c r="M9" s="31"/>
    </row>
    <row r="10" spans="1:13" ht="15.95" customHeight="1">
      <c r="A10" s="9"/>
      <c r="B10" s="60">
        <v>2013</v>
      </c>
      <c r="C10" s="107">
        <v>700</v>
      </c>
      <c r="D10" s="107">
        <v>2200</v>
      </c>
      <c r="E10" s="107">
        <v>3300</v>
      </c>
      <c r="F10" s="125"/>
      <c r="G10" s="33"/>
      <c r="H10" s="33"/>
      <c r="I10" s="36"/>
      <c r="J10" s="31"/>
      <c r="K10" s="31"/>
      <c r="L10" s="31"/>
      <c r="M10" s="31"/>
    </row>
    <row r="11" spans="1:13" ht="15.95" customHeight="1">
      <c r="A11" s="9"/>
      <c r="B11" s="60">
        <v>2014</v>
      </c>
      <c r="C11" s="107">
        <v>900</v>
      </c>
      <c r="D11" s="107">
        <v>1600</v>
      </c>
      <c r="E11" s="125"/>
      <c r="F11" s="125"/>
      <c r="G11" s="33"/>
      <c r="H11" s="33"/>
      <c r="I11" s="36"/>
      <c r="J11" s="31"/>
      <c r="K11" s="31"/>
      <c r="L11" s="31"/>
      <c r="M11" s="31"/>
    </row>
    <row r="12" spans="1:13" ht="15.95" customHeight="1">
      <c r="A12" s="9"/>
      <c r="B12" s="60">
        <v>2015</v>
      </c>
      <c r="C12" s="107">
        <v>1000</v>
      </c>
      <c r="D12" s="125"/>
      <c r="E12" s="125"/>
      <c r="F12" s="125"/>
      <c r="G12" s="33"/>
      <c r="H12" s="33"/>
      <c r="I12" s="36"/>
      <c r="J12" s="31"/>
      <c r="K12" s="31"/>
      <c r="L12" s="31"/>
      <c r="M12" s="31"/>
    </row>
    <row r="13" spans="1:13" ht="15.95" customHeight="1">
      <c r="A13" s="9"/>
      <c r="B13" s="72"/>
      <c r="C13" s="72"/>
      <c r="D13" s="72"/>
      <c r="E13" s="72"/>
      <c r="F13" s="72"/>
      <c r="G13" s="33"/>
      <c r="H13" s="33"/>
      <c r="I13" s="36"/>
      <c r="J13" s="31"/>
      <c r="K13" s="31"/>
      <c r="L13" s="31"/>
      <c r="M13" s="31"/>
    </row>
    <row r="14" spans="1:13" ht="15.95" customHeight="1">
      <c r="A14" s="9"/>
      <c r="B14" s="72"/>
      <c r="C14" s="145" t="s">
        <v>216</v>
      </c>
      <c r="D14" s="145"/>
      <c r="E14" s="145"/>
      <c r="F14" s="72"/>
      <c r="G14" s="33"/>
      <c r="H14" s="33"/>
      <c r="I14" s="36"/>
      <c r="J14" s="31"/>
      <c r="K14" s="31"/>
      <c r="L14" s="31"/>
      <c r="M14" s="31"/>
    </row>
    <row r="15" spans="1:13" ht="15.95" customHeight="1">
      <c r="A15" s="9"/>
      <c r="B15" s="145" t="s">
        <v>33</v>
      </c>
      <c r="C15" s="149" t="s">
        <v>215</v>
      </c>
      <c r="D15" s="150"/>
      <c r="E15" s="151"/>
      <c r="F15" s="72"/>
      <c r="G15" s="33"/>
      <c r="H15" s="33"/>
      <c r="I15" s="36"/>
      <c r="J15" s="31"/>
      <c r="K15" s="31"/>
      <c r="L15" s="31"/>
      <c r="M15" s="31"/>
    </row>
    <row r="16" spans="1:13" ht="15.95" customHeight="1">
      <c r="A16" s="9"/>
      <c r="B16" s="145"/>
      <c r="C16" s="106" t="s">
        <v>212</v>
      </c>
      <c r="D16" s="106" t="s">
        <v>213</v>
      </c>
      <c r="E16" s="106" t="s">
        <v>214</v>
      </c>
      <c r="F16" s="72"/>
      <c r="G16" s="33"/>
      <c r="H16" s="33"/>
      <c r="I16" s="36"/>
      <c r="J16" s="31"/>
      <c r="K16" s="31"/>
      <c r="L16" s="31"/>
      <c r="M16" s="31"/>
    </row>
    <row r="17" spans="1:13" ht="15.95" customHeight="1">
      <c r="A17" s="9"/>
      <c r="B17" s="60">
        <v>2012</v>
      </c>
      <c r="C17" s="60">
        <v>1.97</v>
      </c>
      <c r="D17" s="60">
        <v>1.24</v>
      </c>
      <c r="E17" s="60">
        <v>1.1000000000000001</v>
      </c>
      <c r="F17" s="72"/>
      <c r="G17" s="33"/>
      <c r="H17" s="33"/>
      <c r="I17" s="36"/>
      <c r="J17" s="31"/>
      <c r="K17" s="31"/>
      <c r="L17" s="31"/>
      <c r="M17" s="31"/>
    </row>
    <row r="18" spans="1:13" ht="15.95" customHeight="1">
      <c r="A18" s="28"/>
      <c r="B18" s="60">
        <v>2013</v>
      </c>
      <c r="C18" s="60">
        <v>2.0299999999999998</v>
      </c>
      <c r="D18" s="60">
        <v>1.27</v>
      </c>
      <c r="E18" s="126"/>
      <c r="F18" s="72"/>
      <c r="G18" s="33"/>
      <c r="H18" s="33"/>
      <c r="I18" s="36"/>
      <c r="J18" s="31"/>
      <c r="K18" s="31"/>
      <c r="L18" s="31"/>
      <c r="M18" s="31"/>
    </row>
    <row r="19" spans="1:13" ht="15.95" customHeight="1">
      <c r="A19" s="26"/>
      <c r="B19" s="60">
        <v>2014</v>
      </c>
      <c r="C19" s="60">
        <v>2.0299999999999998</v>
      </c>
      <c r="D19" s="126"/>
      <c r="E19" s="126"/>
      <c r="F19" s="72"/>
      <c r="G19" s="33"/>
      <c r="H19" s="33"/>
      <c r="I19" s="36"/>
      <c r="J19" s="31"/>
      <c r="K19" s="31"/>
      <c r="L19" s="31"/>
      <c r="M19" s="31"/>
    </row>
    <row r="20" spans="1:13" ht="15.95" customHeight="1">
      <c r="A20" s="29"/>
      <c r="B20" s="92"/>
      <c r="C20" s="92"/>
      <c r="D20" s="92"/>
      <c r="E20" s="92"/>
      <c r="F20" s="37"/>
      <c r="G20" s="37"/>
      <c r="H20" s="37"/>
      <c r="I20" s="38"/>
      <c r="J20" s="31"/>
      <c r="K20" s="31"/>
      <c r="L20" s="31"/>
      <c r="M20" s="31"/>
    </row>
    <row r="21" spans="1:13" ht="15.95" customHeight="1">
      <c r="A21" s="29"/>
      <c r="B21" s="92" t="s">
        <v>217</v>
      </c>
      <c r="C21" s="92"/>
      <c r="D21" s="92"/>
      <c r="E21" s="92"/>
      <c r="F21" s="37"/>
      <c r="G21" s="37"/>
      <c r="H21" s="37"/>
      <c r="I21" s="38"/>
      <c r="J21" s="31"/>
      <c r="K21" s="31"/>
      <c r="L21" s="31"/>
      <c r="M21" s="31"/>
    </row>
    <row r="22" spans="1:13" ht="15.95" customHeight="1">
      <c r="A22" s="29"/>
      <c r="B22" s="92"/>
      <c r="C22" s="92"/>
      <c r="D22" s="92"/>
      <c r="E22" s="92"/>
      <c r="F22" s="92"/>
      <c r="G22" s="37"/>
      <c r="H22" s="37"/>
      <c r="I22" s="38"/>
      <c r="J22" s="31"/>
      <c r="K22" s="31"/>
      <c r="L22" s="31"/>
      <c r="M22" s="31"/>
    </row>
    <row r="23" spans="1:13" ht="15.95" customHeight="1">
      <c r="A23" s="26" t="s">
        <v>2</v>
      </c>
      <c r="B23" s="133" t="s">
        <v>207</v>
      </c>
      <c r="C23" s="133"/>
      <c r="D23" s="133"/>
      <c r="E23" s="133"/>
      <c r="F23" s="133"/>
      <c r="G23" s="133"/>
      <c r="H23" s="133"/>
      <c r="I23" s="38"/>
      <c r="J23" s="31"/>
      <c r="K23" s="31"/>
      <c r="L23" s="31"/>
      <c r="M23" s="31"/>
    </row>
    <row r="24" spans="1:13" ht="15.95" customHeight="1" thickBot="1">
      <c r="A24" s="9">
        <f>INDEX('Point Grid'!$C$8:$I$32,MATCH($A$1,'Point Grid'!$A$8:$A$32,0),MATCH(A23,'Point Grid'!$C$7:$I$7,0))</f>
        <v>0.75</v>
      </c>
      <c r="B24" s="133"/>
      <c r="C24" s="133"/>
      <c r="D24" s="133"/>
      <c r="E24" s="133"/>
      <c r="F24" s="133"/>
      <c r="G24" s="133"/>
      <c r="H24" s="133"/>
      <c r="I24" s="38"/>
      <c r="J24" s="31"/>
      <c r="K24" s="31"/>
      <c r="L24" s="31"/>
      <c r="M24" s="31"/>
    </row>
    <row r="25" spans="1:13" ht="15.95" customHeight="1" thickBot="1">
      <c r="A25" s="5"/>
      <c r="B25" s="37"/>
      <c r="C25" s="37"/>
      <c r="D25" s="37"/>
      <c r="E25" s="37"/>
      <c r="F25" s="37"/>
      <c r="G25" s="37"/>
      <c r="H25" s="37"/>
      <c r="I25" s="38"/>
      <c r="J25" s="31"/>
      <c r="K25" s="31"/>
      <c r="L25" s="31"/>
      <c r="M25" s="31"/>
    </row>
    <row r="26" spans="1:13" ht="15.95" customHeight="1">
      <c r="A26" s="29"/>
      <c r="B26" s="37"/>
      <c r="C26" s="37"/>
      <c r="D26" s="37"/>
      <c r="E26" s="37"/>
      <c r="F26" s="37"/>
      <c r="G26" s="37"/>
      <c r="H26" s="37"/>
      <c r="I26" s="38"/>
      <c r="J26" s="31"/>
      <c r="K26" s="31"/>
      <c r="L26" s="31"/>
      <c r="M26" s="31"/>
    </row>
    <row r="27" spans="1:13" ht="15.95" customHeight="1">
      <c r="A27" s="26" t="s">
        <v>3</v>
      </c>
      <c r="B27" s="133" t="s">
        <v>208</v>
      </c>
      <c r="C27" s="133"/>
      <c r="D27" s="133"/>
      <c r="E27" s="133"/>
      <c r="F27" s="133"/>
      <c r="G27" s="133"/>
      <c r="H27" s="133"/>
      <c r="I27" s="38"/>
      <c r="J27" s="31"/>
      <c r="K27" s="31"/>
      <c r="L27" s="31"/>
      <c r="M27" s="31"/>
    </row>
    <row r="28" spans="1:13" ht="15.95" customHeight="1" thickBot="1">
      <c r="A28" s="9">
        <f>INDEX('Point Grid'!$C$8:$I$32,MATCH($A$1,'Point Grid'!$A$8:$A$32,0),MATCH(A27,'Point Grid'!$C$7:$I$7,0))</f>
        <v>0.5</v>
      </c>
      <c r="B28" s="133"/>
      <c r="C28" s="133"/>
      <c r="D28" s="133"/>
      <c r="E28" s="133"/>
      <c r="F28" s="133"/>
      <c r="G28" s="133"/>
      <c r="H28" s="133"/>
      <c r="I28" s="38"/>
      <c r="J28" s="31"/>
      <c r="K28" s="31"/>
      <c r="L28" s="31"/>
      <c r="M28" s="31"/>
    </row>
    <row r="29" spans="1:13" ht="15.95" customHeight="1" thickBot="1">
      <c r="A29" s="5"/>
      <c r="B29" s="37"/>
      <c r="C29" s="37"/>
      <c r="D29" s="37"/>
      <c r="E29" s="37"/>
      <c r="F29" s="37"/>
      <c r="G29" s="37"/>
      <c r="H29" s="37"/>
      <c r="I29" s="38"/>
      <c r="J29" s="31"/>
      <c r="K29" s="31"/>
      <c r="L29" s="31"/>
      <c r="M29" s="31"/>
    </row>
    <row r="30" spans="1:13" ht="15.95" customHeight="1">
      <c r="A30" s="29"/>
      <c r="B30" s="37"/>
      <c r="C30" s="37"/>
      <c r="D30" s="37"/>
      <c r="E30" s="37"/>
      <c r="F30" s="37"/>
      <c r="G30" s="37"/>
      <c r="H30" s="37"/>
      <c r="I30" s="38"/>
      <c r="J30" s="31"/>
      <c r="K30" s="31"/>
      <c r="L30" s="31"/>
      <c r="M30" s="31"/>
    </row>
    <row r="31" spans="1:13" ht="15.95" customHeight="1">
      <c r="A31" s="26" t="s">
        <v>4</v>
      </c>
      <c r="B31" s="133" t="s">
        <v>209</v>
      </c>
      <c r="C31" s="133"/>
      <c r="D31" s="133"/>
      <c r="E31" s="133"/>
      <c r="F31" s="133"/>
      <c r="G31" s="133"/>
      <c r="H31" s="133"/>
      <c r="I31" s="38"/>
      <c r="J31" s="31"/>
      <c r="K31" s="31"/>
      <c r="L31" s="31"/>
      <c r="M31" s="31"/>
    </row>
    <row r="32" spans="1:13" ht="15.95" customHeight="1" thickBot="1">
      <c r="A32" s="9">
        <f>INDEX('Point Grid'!$C$8:$I$32,MATCH($A$1,'Point Grid'!$A$8:$A$32,0),MATCH(A31,'Point Grid'!$C$7:$I$7,0))</f>
        <v>0.5</v>
      </c>
      <c r="B32" s="133"/>
      <c r="C32" s="133"/>
      <c r="D32" s="133"/>
      <c r="E32" s="133"/>
      <c r="F32" s="133"/>
      <c r="G32" s="133"/>
      <c r="H32" s="133"/>
      <c r="I32" s="38"/>
      <c r="J32" s="31"/>
      <c r="K32" s="31"/>
      <c r="L32" s="31"/>
      <c r="M32" s="31"/>
    </row>
    <row r="33" spans="1:13" ht="15.95" customHeight="1" thickBot="1">
      <c r="A33" s="5"/>
      <c r="B33" s="37"/>
      <c r="C33" s="37"/>
      <c r="D33" s="37"/>
      <c r="E33" s="37"/>
      <c r="F33" s="37"/>
      <c r="G33" s="37"/>
      <c r="H33" s="37"/>
      <c r="I33" s="38"/>
      <c r="J33" s="31"/>
      <c r="K33" s="31"/>
      <c r="L33" s="31"/>
      <c r="M33" s="31"/>
    </row>
    <row r="34" spans="1:13" ht="15.95" customHeight="1" thickBot="1">
      <c r="A34" s="30"/>
      <c r="B34" s="39"/>
      <c r="C34" s="39"/>
      <c r="D34" s="39"/>
      <c r="E34" s="39"/>
      <c r="F34" s="39"/>
      <c r="G34" s="39"/>
      <c r="H34" s="39"/>
      <c r="I34" s="40"/>
      <c r="J34" s="31"/>
      <c r="K34" s="31"/>
      <c r="L34" s="31"/>
      <c r="M34" s="31"/>
    </row>
    <row r="35" spans="1:13">
      <c r="B35" s="31"/>
      <c r="C35" s="31"/>
      <c r="D35" s="31"/>
      <c r="E35" s="31"/>
      <c r="F35" s="31"/>
      <c r="G35" s="31"/>
      <c r="H35" s="31"/>
      <c r="I35" s="31"/>
      <c r="J35" s="31"/>
      <c r="K35" s="31"/>
      <c r="L35" s="31"/>
      <c r="M35" s="31"/>
    </row>
    <row r="36" spans="1:13">
      <c r="B36" s="31"/>
      <c r="C36" s="31"/>
      <c r="D36" s="31"/>
      <c r="E36" s="31"/>
      <c r="F36" s="31"/>
      <c r="G36" s="31"/>
      <c r="H36" s="31"/>
      <c r="I36" s="31"/>
      <c r="J36" s="31"/>
      <c r="K36" s="31"/>
      <c r="L36" s="31"/>
      <c r="M36" s="31"/>
    </row>
    <row r="37" spans="1:13">
      <c r="B37" s="31"/>
      <c r="C37" s="31"/>
      <c r="D37" s="31"/>
      <c r="E37" s="31"/>
      <c r="F37" s="31"/>
      <c r="G37" s="31"/>
      <c r="H37" s="31"/>
      <c r="I37" s="31"/>
      <c r="J37" s="31"/>
      <c r="K37" s="31"/>
      <c r="L37" s="31"/>
      <c r="M37" s="31"/>
    </row>
    <row r="38" spans="1:13">
      <c r="B38" s="31"/>
      <c r="C38" s="31"/>
      <c r="D38" s="31"/>
      <c r="E38" s="31"/>
      <c r="F38" s="31"/>
      <c r="G38" s="31"/>
      <c r="H38" s="31"/>
      <c r="I38" s="31"/>
      <c r="J38" s="31"/>
      <c r="K38" s="31"/>
      <c r="L38" s="31"/>
      <c r="M38" s="31"/>
    </row>
    <row r="39" spans="1:13">
      <c r="B39" s="31"/>
      <c r="C39" s="31"/>
      <c r="D39" s="31"/>
      <c r="E39" s="31"/>
      <c r="F39" s="31"/>
      <c r="G39" s="31"/>
      <c r="H39" s="31"/>
      <c r="I39" s="31"/>
      <c r="J39" s="31"/>
      <c r="K39" s="31"/>
      <c r="L39" s="31"/>
      <c r="M39" s="31"/>
    </row>
    <row r="40" spans="1:13">
      <c r="B40" s="31"/>
      <c r="C40" s="31"/>
      <c r="D40" s="31"/>
      <c r="E40" s="31"/>
      <c r="F40" s="31"/>
      <c r="G40" s="31"/>
      <c r="H40" s="31"/>
      <c r="I40" s="31"/>
      <c r="J40" s="31"/>
      <c r="K40" s="31"/>
      <c r="L40" s="31"/>
      <c r="M40" s="31"/>
    </row>
    <row r="41" spans="1:13">
      <c r="B41" s="31"/>
      <c r="C41" s="31"/>
      <c r="D41" s="31"/>
      <c r="E41" s="31"/>
      <c r="F41" s="31"/>
      <c r="G41" s="31"/>
      <c r="H41" s="31"/>
      <c r="I41" s="31"/>
      <c r="J41" s="31"/>
      <c r="K41" s="31"/>
      <c r="L41" s="31"/>
      <c r="M41" s="31"/>
    </row>
    <row r="42" spans="1:13">
      <c r="B42" s="31"/>
      <c r="C42" s="31"/>
      <c r="D42" s="31"/>
      <c r="E42" s="31"/>
      <c r="F42" s="31"/>
      <c r="G42" s="31"/>
      <c r="H42" s="31"/>
      <c r="I42" s="31"/>
      <c r="J42" s="31"/>
      <c r="K42" s="31"/>
      <c r="L42" s="31"/>
      <c r="M42" s="31"/>
    </row>
    <row r="43" spans="1:13">
      <c r="B43" s="31"/>
      <c r="C43" s="31"/>
      <c r="D43" s="31"/>
      <c r="E43" s="31"/>
      <c r="F43" s="31"/>
      <c r="G43" s="31"/>
      <c r="H43" s="31"/>
      <c r="I43" s="31"/>
      <c r="J43" s="31"/>
      <c r="K43" s="31"/>
      <c r="L43" s="31"/>
      <c r="M43" s="31"/>
    </row>
    <row r="44" spans="1:13">
      <c r="B44" s="31"/>
      <c r="C44" s="31"/>
      <c r="D44" s="31"/>
      <c r="E44" s="31"/>
      <c r="F44" s="31"/>
      <c r="G44" s="31"/>
      <c r="H44" s="31"/>
      <c r="I44" s="31"/>
      <c r="J44" s="31"/>
      <c r="K44" s="31"/>
      <c r="L44" s="31"/>
      <c r="M44" s="31"/>
    </row>
    <row r="45" spans="1:13">
      <c r="B45" s="31"/>
      <c r="C45" s="31"/>
      <c r="D45" s="31"/>
      <c r="E45" s="31"/>
      <c r="F45" s="31"/>
      <c r="G45" s="31"/>
      <c r="H45" s="31"/>
      <c r="I45" s="31"/>
      <c r="J45" s="31"/>
      <c r="K45" s="31"/>
      <c r="L45" s="31"/>
      <c r="M45" s="31"/>
    </row>
    <row r="46" spans="1:13">
      <c r="B46" s="31"/>
      <c r="C46" s="31"/>
      <c r="D46" s="31"/>
      <c r="E46" s="31"/>
      <c r="F46" s="31"/>
      <c r="G46" s="31"/>
      <c r="H46" s="31"/>
      <c r="I46" s="31"/>
      <c r="J46" s="31"/>
      <c r="K46" s="31"/>
      <c r="L46" s="31"/>
      <c r="M46" s="31"/>
    </row>
    <row r="47" spans="1:13">
      <c r="B47" s="31"/>
      <c r="C47" s="31"/>
      <c r="D47" s="31"/>
      <c r="E47" s="31"/>
      <c r="F47" s="31"/>
      <c r="G47" s="31"/>
      <c r="H47" s="31"/>
      <c r="I47" s="31"/>
      <c r="J47" s="31"/>
      <c r="K47" s="31"/>
      <c r="L47" s="31"/>
      <c r="M47" s="31"/>
    </row>
  </sheetData>
  <mergeCells count="10">
    <mergeCell ref="B27:H28"/>
    <mergeCell ref="B31:H32"/>
    <mergeCell ref="H1:I1"/>
    <mergeCell ref="B23:H24"/>
    <mergeCell ref="B7:B8"/>
    <mergeCell ref="C6:F6"/>
    <mergeCell ref="C7:F7"/>
    <mergeCell ref="B15:B16"/>
    <mergeCell ref="C14:E14"/>
    <mergeCell ref="C15:E15"/>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49"/>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c r="A1" s="7">
        <v>15</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Grid'!B:B,MATCH('15'!A1,'Point Grid'!A:A,0))</f>
        <v>1.5</v>
      </c>
      <c r="B4" s="33" t="s">
        <v>67</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33"/>
      <c r="C6" s="80" t="s">
        <v>305</v>
      </c>
      <c r="D6" s="33"/>
      <c r="E6" s="33"/>
      <c r="F6" s="33"/>
      <c r="G6" s="33"/>
      <c r="H6" s="33"/>
      <c r="I6" s="36"/>
      <c r="J6" s="31"/>
      <c r="K6" s="31"/>
      <c r="L6" s="31"/>
      <c r="M6" s="31"/>
    </row>
    <row r="7" spans="1:13" ht="15.95" customHeight="1">
      <c r="A7" s="9"/>
      <c r="B7" s="93" t="s">
        <v>33</v>
      </c>
      <c r="C7" s="93">
        <v>12</v>
      </c>
      <c r="D7" s="93">
        <v>24</v>
      </c>
      <c r="E7" s="93">
        <v>36</v>
      </c>
      <c r="F7" s="72"/>
      <c r="G7" s="33"/>
      <c r="H7" s="33"/>
      <c r="I7" s="36"/>
      <c r="J7" s="31"/>
      <c r="K7" s="31"/>
      <c r="L7" s="31"/>
      <c r="M7" s="31"/>
    </row>
    <row r="8" spans="1:13" ht="15.95" customHeight="1">
      <c r="A8" s="9"/>
      <c r="B8" s="72">
        <v>2013</v>
      </c>
      <c r="C8" s="94">
        <v>10000</v>
      </c>
      <c r="D8" s="94">
        <v>12500</v>
      </c>
      <c r="E8" s="94">
        <v>13750</v>
      </c>
      <c r="F8" s="72"/>
      <c r="G8" s="33"/>
      <c r="H8" s="33"/>
      <c r="I8" s="36"/>
      <c r="J8" s="31"/>
      <c r="K8" s="31"/>
      <c r="L8" s="31"/>
      <c r="M8" s="31"/>
    </row>
    <row r="9" spans="1:13" ht="15.95" customHeight="1">
      <c r="A9" s="9"/>
      <c r="B9" s="72">
        <v>2014</v>
      </c>
      <c r="C9" s="94">
        <v>10500</v>
      </c>
      <c r="D9" s="94">
        <v>13120</v>
      </c>
      <c r="E9" s="94"/>
      <c r="F9" s="72"/>
      <c r="G9" s="33"/>
      <c r="H9" s="33"/>
      <c r="I9" s="36"/>
      <c r="J9" s="31"/>
      <c r="K9" s="31"/>
      <c r="L9" s="31"/>
      <c r="M9" s="31"/>
    </row>
    <row r="10" spans="1:13" ht="15.95" customHeight="1">
      <c r="A10" s="9"/>
      <c r="B10" s="72">
        <v>2015</v>
      </c>
      <c r="C10" s="94">
        <v>11000</v>
      </c>
      <c r="D10" s="94"/>
      <c r="E10" s="94"/>
      <c r="F10" s="72"/>
      <c r="G10" s="33"/>
      <c r="H10" s="33"/>
      <c r="I10" s="36"/>
      <c r="J10" s="31"/>
      <c r="K10" s="31"/>
      <c r="L10" s="31"/>
      <c r="M10" s="31"/>
    </row>
    <row r="11" spans="1:13" ht="15.95" customHeight="1">
      <c r="A11" s="9"/>
      <c r="B11" s="33"/>
      <c r="C11" s="33"/>
      <c r="D11" s="33"/>
      <c r="E11" s="33"/>
      <c r="F11" s="33"/>
      <c r="G11" s="33"/>
      <c r="H11" s="33"/>
      <c r="I11" s="36"/>
      <c r="J11" s="31"/>
      <c r="K11" s="31"/>
      <c r="L11" s="31"/>
      <c r="M11" s="31"/>
    </row>
    <row r="12" spans="1:13" ht="15.95" customHeight="1">
      <c r="A12" s="9"/>
      <c r="B12" s="33"/>
      <c r="C12" s="80" t="s">
        <v>306</v>
      </c>
      <c r="D12" s="33"/>
      <c r="E12" s="33"/>
      <c r="F12" s="33"/>
      <c r="G12" s="33"/>
      <c r="H12" s="33"/>
      <c r="I12" s="36"/>
      <c r="J12" s="31"/>
      <c r="K12" s="31"/>
      <c r="L12" s="31"/>
      <c r="M12" s="31"/>
    </row>
    <row r="13" spans="1:13" ht="15.95" customHeight="1">
      <c r="A13" s="9"/>
      <c r="B13" s="93" t="s">
        <v>33</v>
      </c>
      <c r="C13" s="93">
        <v>12</v>
      </c>
      <c r="D13" s="93">
        <v>24</v>
      </c>
      <c r="E13" s="93">
        <v>36</v>
      </c>
      <c r="F13" s="33"/>
      <c r="G13" s="33"/>
      <c r="H13" s="33"/>
      <c r="I13" s="36"/>
      <c r="J13" s="31"/>
      <c r="K13" s="31"/>
      <c r="L13" s="31"/>
      <c r="M13" s="31"/>
    </row>
    <row r="14" spans="1:13" ht="15.95" customHeight="1">
      <c r="A14" s="9"/>
      <c r="B14" s="72">
        <v>2013</v>
      </c>
      <c r="C14" s="94">
        <v>2000</v>
      </c>
      <c r="D14" s="94">
        <v>4000</v>
      </c>
      <c r="E14" s="94">
        <v>5000</v>
      </c>
      <c r="F14" s="33"/>
      <c r="G14" s="33"/>
      <c r="H14" s="33"/>
      <c r="I14" s="36"/>
      <c r="J14" s="31"/>
      <c r="K14" s="31"/>
      <c r="L14" s="31"/>
      <c r="M14" s="31"/>
    </row>
    <row r="15" spans="1:13" ht="15.95" customHeight="1">
      <c r="A15" s="9"/>
      <c r="B15" s="72">
        <v>2014</v>
      </c>
      <c r="C15" s="94">
        <v>4000</v>
      </c>
      <c r="D15" s="94">
        <v>8000</v>
      </c>
      <c r="E15" s="94"/>
      <c r="F15" s="33"/>
      <c r="G15" s="33"/>
      <c r="H15" s="33"/>
      <c r="I15" s="36"/>
      <c r="J15" s="31"/>
      <c r="K15" s="31"/>
      <c r="L15" s="31"/>
      <c r="M15" s="31"/>
    </row>
    <row r="16" spans="1:13" ht="15.95" customHeight="1">
      <c r="A16" s="9"/>
      <c r="B16" s="72">
        <v>2015</v>
      </c>
      <c r="C16" s="94">
        <v>5000</v>
      </c>
      <c r="D16" s="94"/>
      <c r="E16" s="94"/>
      <c r="F16" s="33"/>
      <c r="G16" s="33"/>
      <c r="H16" s="33"/>
      <c r="I16" s="36"/>
      <c r="J16" s="31"/>
      <c r="K16" s="31"/>
      <c r="L16" s="31"/>
      <c r="M16" s="31"/>
    </row>
    <row r="17" spans="1:13" ht="15.95" customHeight="1">
      <c r="A17" s="9"/>
      <c r="B17" s="33"/>
      <c r="C17" s="33"/>
      <c r="D17" s="33"/>
      <c r="E17" s="33"/>
      <c r="F17" s="33"/>
      <c r="G17" s="33"/>
      <c r="H17" s="33"/>
      <c r="I17" s="36"/>
      <c r="J17" s="31"/>
      <c r="K17" s="31"/>
      <c r="L17" s="31"/>
      <c r="M17" s="31"/>
    </row>
    <row r="18" spans="1:13" ht="15.95" customHeight="1">
      <c r="A18" s="28"/>
      <c r="B18" s="33" t="s">
        <v>218</v>
      </c>
      <c r="C18" s="33"/>
      <c r="D18" s="33"/>
      <c r="E18" s="33"/>
      <c r="F18" s="33"/>
      <c r="G18" s="33"/>
      <c r="H18" s="33"/>
      <c r="I18" s="36"/>
      <c r="J18" s="31"/>
      <c r="K18" s="31"/>
      <c r="L18" s="31"/>
      <c r="M18" s="31"/>
    </row>
    <row r="19" spans="1:13" ht="15.95" customHeight="1">
      <c r="A19" s="26"/>
      <c r="B19" s="33"/>
      <c r="C19" s="33"/>
      <c r="D19" s="33"/>
      <c r="E19" s="33"/>
      <c r="F19" s="33"/>
      <c r="G19" s="33"/>
      <c r="H19" s="33"/>
      <c r="I19" s="36"/>
      <c r="J19" s="31"/>
      <c r="K19" s="31"/>
      <c r="L19" s="31"/>
      <c r="M19" s="31"/>
    </row>
    <row r="20" spans="1:13" ht="15.95" customHeight="1">
      <c r="A20" s="29"/>
      <c r="B20" s="37"/>
      <c r="C20" s="37"/>
      <c r="D20" s="37"/>
      <c r="E20" s="37"/>
      <c r="F20" s="37"/>
      <c r="G20" s="37"/>
      <c r="H20" s="37"/>
      <c r="I20" s="38"/>
      <c r="J20" s="31"/>
      <c r="K20" s="31"/>
      <c r="L20" s="31"/>
      <c r="M20" s="31"/>
    </row>
    <row r="21" spans="1:13" ht="15.95" customHeight="1">
      <c r="A21" s="26" t="s">
        <v>2</v>
      </c>
      <c r="B21" s="133" t="s">
        <v>219</v>
      </c>
      <c r="C21" s="133"/>
      <c r="D21" s="133"/>
      <c r="E21" s="133"/>
      <c r="F21" s="133"/>
      <c r="G21" s="133"/>
      <c r="H21" s="133"/>
      <c r="I21" s="38"/>
      <c r="J21" s="31"/>
      <c r="K21" s="31"/>
      <c r="L21" s="31"/>
      <c r="M21" s="31"/>
    </row>
    <row r="22" spans="1:13" ht="15.95" customHeight="1" thickBot="1">
      <c r="A22" s="9">
        <f>INDEX('Point Grid'!$C$8:$I$32,MATCH($A$1,'Point Grid'!$A$8:$A$32,0),MATCH(A21,'Point Grid'!$C$7:$I$7,0))</f>
        <v>0.5</v>
      </c>
      <c r="B22" s="133"/>
      <c r="C22" s="133"/>
      <c r="D22" s="133"/>
      <c r="E22" s="133"/>
      <c r="F22" s="133"/>
      <c r="G22" s="133"/>
      <c r="H22" s="133"/>
      <c r="I22" s="38"/>
      <c r="J22" s="31"/>
      <c r="K22" s="31"/>
      <c r="L22" s="31"/>
      <c r="M22" s="31"/>
    </row>
    <row r="23" spans="1:13" ht="15.95" customHeight="1" thickBot="1">
      <c r="A23" s="5"/>
      <c r="B23" s="37"/>
      <c r="C23" s="37"/>
      <c r="D23" s="37"/>
      <c r="E23" s="37"/>
      <c r="F23" s="37"/>
      <c r="G23" s="37"/>
      <c r="H23" s="37"/>
      <c r="I23" s="38"/>
      <c r="J23" s="31"/>
      <c r="K23" s="31"/>
      <c r="L23" s="31"/>
      <c r="M23" s="31"/>
    </row>
    <row r="24" spans="1:13" ht="15.95" customHeight="1">
      <c r="A24" s="29"/>
      <c r="B24" s="37"/>
      <c r="C24" s="37"/>
      <c r="D24" s="37"/>
      <c r="E24" s="37"/>
      <c r="F24" s="37"/>
      <c r="G24" s="37"/>
      <c r="H24" s="37"/>
      <c r="I24" s="38"/>
      <c r="J24" s="31"/>
      <c r="K24" s="31"/>
      <c r="L24" s="31"/>
      <c r="M24" s="31"/>
    </row>
    <row r="25" spans="1:13" ht="15.95" customHeight="1">
      <c r="A25" s="26" t="s">
        <v>3</v>
      </c>
      <c r="B25" s="133" t="s">
        <v>220</v>
      </c>
      <c r="C25" s="133"/>
      <c r="D25" s="133"/>
      <c r="E25" s="133"/>
      <c r="F25" s="133"/>
      <c r="G25" s="133"/>
      <c r="H25" s="133"/>
      <c r="I25" s="38"/>
      <c r="J25" s="31"/>
      <c r="K25" s="31"/>
      <c r="L25" s="31"/>
      <c r="M25" s="31"/>
    </row>
    <row r="26" spans="1:13" ht="15.95" customHeight="1" thickBot="1">
      <c r="A26" s="9">
        <f>INDEX('Point Grid'!$C$8:$I$32,MATCH($A$1,'Point Grid'!$A$8:$A$32,0),MATCH(A25,'Point Grid'!$C$7:$I$7,0))</f>
        <v>0.25</v>
      </c>
      <c r="B26" s="133"/>
      <c r="C26" s="133"/>
      <c r="D26" s="133"/>
      <c r="E26" s="133"/>
      <c r="F26" s="133"/>
      <c r="G26" s="133"/>
      <c r="H26" s="133"/>
      <c r="I26" s="38"/>
      <c r="J26" s="31"/>
      <c r="K26" s="31"/>
      <c r="L26" s="31"/>
      <c r="M26" s="31"/>
    </row>
    <row r="27" spans="1:13" ht="15.95" customHeight="1" thickBot="1">
      <c r="A27" s="5"/>
      <c r="B27" s="37"/>
      <c r="C27" s="37"/>
      <c r="D27" s="37"/>
      <c r="E27" s="37"/>
      <c r="F27" s="37"/>
      <c r="G27" s="37"/>
      <c r="H27" s="37"/>
      <c r="I27" s="38"/>
      <c r="J27" s="31"/>
      <c r="K27" s="31"/>
      <c r="L27" s="31"/>
      <c r="M27" s="31"/>
    </row>
    <row r="28" spans="1:13" ht="15.95" customHeight="1">
      <c r="A28" s="29"/>
      <c r="B28" s="37"/>
      <c r="C28" s="37"/>
      <c r="D28" s="37"/>
      <c r="E28" s="37"/>
      <c r="F28" s="37"/>
      <c r="G28" s="37"/>
      <c r="H28" s="37"/>
      <c r="I28" s="38"/>
      <c r="J28" s="31"/>
      <c r="K28" s="31"/>
      <c r="L28" s="31"/>
      <c r="M28" s="31"/>
    </row>
    <row r="29" spans="1:13" ht="15.95" customHeight="1">
      <c r="A29" s="26" t="s">
        <v>4</v>
      </c>
      <c r="B29" s="133" t="s">
        <v>221</v>
      </c>
      <c r="C29" s="133"/>
      <c r="D29" s="133"/>
      <c r="E29" s="133"/>
      <c r="F29" s="133"/>
      <c r="G29" s="133"/>
      <c r="H29" s="133"/>
      <c r="I29" s="38"/>
      <c r="J29" s="31"/>
      <c r="K29" s="31"/>
      <c r="L29" s="31"/>
      <c r="M29" s="31"/>
    </row>
    <row r="30" spans="1:13" ht="15.95" customHeight="1" thickBot="1">
      <c r="A30" s="9">
        <f>INDEX('Point Grid'!$C$8:$I$32,MATCH($A$1,'Point Grid'!$A$8:$A$32,0),MATCH(A29,'Point Grid'!$C$7:$I$7,0))</f>
        <v>0.25</v>
      </c>
      <c r="B30" s="133"/>
      <c r="C30" s="133"/>
      <c r="D30" s="133"/>
      <c r="E30" s="133"/>
      <c r="F30" s="133"/>
      <c r="G30" s="133"/>
      <c r="H30" s="133"/>
      <c r="I30" s="38"/>
      <c r="J30" s="31"/>
      <c r="K30" s="31"/>
      <c r="L30" s="31"/>
      <c r="M30" s="31"/>
    </row>
    <row r="31" spans="1:13" ht="15.95" customHeight="1" thickBot="1">
      <c r="A31" s="5"/>
      <c r="B31" s="37"/>
      <c r="C31" s="37"/>
      <c r="D31" s="37"/>
      <c r="E31" s="37"/>
      <c r="F31" s="37"/>
      <c r="G31" s="37"/>
      <c r="H31" s="37"/>
      <c r="I31" s="38"/>
      <c r="J31" s="31"/>
      <c r="K31" s="31"/>
      <c r="L31" s="31"/>
      <c r="M31" s="31"/>
    </row>
    <row r="32" spans="1:13" ht="15.95" customHeight="1">
      <c r="A32" s="29"/>
      <c r="B32" s="37"/>
      <c r="C32" s="37"/>
      <c r="D32" s="37"/>
      <c r="E32" s="37"/>
      <c r="F32" s="37"/>
      <c r="G32" s="37"/>
      <c r="H32" s="37"/>
      <c r="I32" s="38"/>
      <c r="J32" s="31"/>
      <c r="K32" s="31"/>
      <c r="L32" s="31"/>
      <c r="M32" s="31"/>
    </row>
    <row r="33" spans="1:13" ht="15.95" customHeight="1">
      <c r="A33" s="26" t="s">
        <v>5</v>
      </c>
      <c r="B33" s="133" t="s">
        <v>222</v>
      </c>
      <c r="C33" s="133"/>
      <c r="D33" s="133"/>
      <c r="E33" s="133"/>
      <c r="F33" s="133"/>
      <c r="G33" s="133"/>
      <c r="H33" s="133"/>
      <c r="I33" s="38"/>
      <c r="J33" s="31"/>
      <c r="K33" s="31"/>
      <c r="L33" s="31"/>
      <c r="M33" s="31"/>
    </row>
    <row r="34" spans="1:13" ht="15.95" customHeight="1" thickBot="1">
      <c r="A34" s="9">
        <f>INDEX('Point Grid'!$C$8:$I$32,MATCH($A$1,'Point Grid'!$A$8:$A$32,0),MATCH(A33,'Point Grid'!$C$7:$I$7,0))</f>
        <v>0.5</v>
      </c>
      <c r="B34" s="133"/>
      <c r="C34" s="133"/>
      <c r="D34" s="133"/>
      <c r="E34" s="133"/>
      <c r="F34" s="133"/>
      <c r="G34" s="133"/>
      <c r="H34" s="133"/>
      <c r="I34" s="38"/>
      <c r="J34" s="31"/>
      <c r="K34" s="31"/>
      <c r="L34" s="31"/>
      <c r="M34" s="31"/>
    </row>
    <row r="35" spans="1:13" ht="15.95" customHeight="1" thickBot="1">
      <c r="A35" s="5"/>
      <c r="B35" s="37"/>
      <c r="C35" s="37"/>
      <c r="D35" s="37"/>
      <c r="E35" s="37"/>
      <c r="F35" s="37"/>
      <c r="G35" s="37"/>
      <c r="H35" s="37"/>
      <c r="I35" s="38"/>
      <c r="J35" s="31"/>
      <c r="K35" s="31"/>
      <c r="L35" s="31"/>
      <c r="M35" s="31"/>
    </row>
    <row r="36" spans="1:13" ht="15.95" customHeight="1" thickBot="1">
      <c r="A36" s="30"/>
      <c r="B36" s="39"/>
      <c r="C36" s="39"/>
      <c r="D36" s="39"/>
      <c r="E36" s="39"/>
      <c r="F36" s="39"/>
      <c r="G36" s="39"/>
      <c r="H36" s="39"/>
      <c r="I36" s="40"/>
      <c r="J36" s="31"/>
      <c r="K36" s="31"/>
      <c r="L36" s="31"/>
      <c r="M36" s="31"/>
    </row>
    <row r="37" spans="1:13">
      <c r="B37" s="31"/>
      <c r="C37" s="31"/>
      <c r="D37" s="31"/>
      <c r="E37" s="31"/>
      <c r="F37" s="31"/>
      <c r="G37" s="31"/>
      <c r="H37" s="31"/>
      <c r="I37" s="31"/>
      <c r="J37" s="31"/>
      <c r="K37" s="31"/>
      <c r="L37" s="31"/>
      <c r="M37" s="31"/>
    </row>
    <row r="38" spans="1:13">
      <c r="B38" s="31"/>
      <c r="C38" s="31"/>
      <c r="D38" s="31"/>
      <c r="E38" s="31"/>
      <c r="F38" s="31"/>
      <c r="G38" s="31"/>
      <c r="H38" s="31"/>
      <c r="I38" s="31"/>
      <c r="J38" s="31"/>
      <c r="K38" s="31"/>
      <c r="L38" s="31"/>
      <c r="M38" s="31"/>
    </row>
    <row r="39" spans="1:13">
      <c r="B39" s="31"/>
      <c r="C39" s="31"/>
      <c r="D39" s="31"/>
      <c r="E39" s="31"/>
      <c r="F39" s="31"/>
      <c r="G39" s="31"/>
      <c r="H39" s="31"/>
      <c r="I39" s="31"/>
      <c r="J39" s="31"/>
      <c r="K39" s="31"/>
      <c r="L39" s="31"/>
      <c r="M39" s="31"/>
    </row>
    <row r="40" spans="1:13">
      <c r="B40" s="31"/>
      <c r="C40" s="31"/>
      <c r="D40" s="31"/>
      <c r="E40" s="31"/>
      <c r="F40" s="31"/>
      <c r="G40" s="31"/>
      <c r="H40" s="31"/>
      <c r="I40" s="31"/>
      <c r="J40" s="31"/>
      <c r="K40" s="31"/>
      <c r="L40" s="31"/>
      <c r="M40" s="31"/>
    </row>
    <row r="41" spans="1:13">
      <c r="B41" s="31"/>
      <c r="C41" s="31"/>
      <c r="D41" s="31"/>
      <c r="E41" s="31"/>
      <c r="F41" s="31"/>
      <c r="G41" s="31"/>
      <c r="H41" s="31"/>
      <c r="I41" s="31"/>
      <c r="J41" s="31"/>
      <c r="K41" s="31"/>
      <c r="L41" s="31"/>
      <c r="M41" s="31"/>
    </row>
    <row r="42" spans="1:13">
      <c r="B42" s="31"/>
      <c r="C42" s="31"/>
      <c r="D42" s="31"/>
      <c r="E42" s="31"/>
      <c r="F42" s="31"/>
      <c r="G42" s="31"/>
      <c r="H42" s="31"/>
      <c r="I42" s="31"/>
      <c r="J42" s="31"/>
      <c r="K42" s="31"/>
      <c r="L42" s="31"/>
      <c r="M42" s="31"/>
    </row>
    <row r="43" spans="1:13">
      <c r="B43" s="31"/>
      <c r="C43" s="31"/>
      <c r="D43" s="31"/>
      <c r="E43" s="31"/>
      <c r="F43" s="31"/>
      <c r="G43" s="31"/>
      <c r="H43" s="31"/>
      <c r="I43" s="31"/>
      <c r="J43" s="31"/>
      <c r="K43" s="31"/>
      <c r="L43" s="31"/>
      <c r="M43" s="31"/>
    </row>
    <row r="44" spans="1:13">
      <c r="B44" s="31"/>
      <c r="C44" s="31"/>
      <c r="D44" s="31"/>
      <c r="E44" s="31"/>
      <c r="F44" s="31"/>
      <c r="G44" s="31"/>
      <c r="H44" s="31"/>
      <c r="I44" s="31"/>
      <c r="J44" s="31"/>
      <c r="K44" s="31"/>
      <c r="L44" s="31"/>
      <c r="M44" s="31"/>
    </row>
    <row r="45" spans="1:13">
      <c r="B45" s="31"/>
      <c r="C45" s="31"/>
      <c r="D45" s="31"/>
      <c r="E45" s="31"/>
      <c r="F45" s="31"/>
      <c r="G45" s="31"/>
      <c r="H45" s="31"/>
      <c r="I45" s="31"/>
      <c r="J45" s="31"/>
      <c r="K45" s="31"/>
      <c r="L45" s="31"/>
      <c r="M45" s="31"/>
    </row>
    <row r="46" spans="1:13">
      <c r="B46" s="31"/>
      <c r="C46" s="31"/>
      <c r="D46" s="31"/>
      <c r="E46" s="31"/>
      <c r="F46" s="31"/>
      <c r="G46" s="31"/>
      <c r="H46" s="31"/>
      <c r="I46" s="31"/>
      <c r="J46" s="31"/>
      <c r="K46" s="31"/>
      <c r="L46" s="31"/>
      <c r="M46" s="31"/>
    </row>
    <row r="47" spans="1:13">
      <c r="B47" s="31"/>
      <c r="C47" s="31"/>
      <c r="D47" s="31"/>
      <c r="E47" s="31"/>
      <c r="F47" s="31"/>
      <c r="G47" s="31"/>
      <c r="H47" s="31"/>
      <c r="I47" s="31"/>
      <c r="J47" s="31"/>
      <c r="K47" s="31"/>
      <c r="L47" s="31"/>
      <c r="M47" s="31"/>
    </row>
    <row r="48" spans="1:13">
      <c r="B48" s="31"/>
      <c r="C48" s="31"/>
      <c r="D48" s="31"/>
      <c r="E48" s="31"/>
      <c r="F48" s="31"/>
      <c r="G48" s="31"/>
      <c r="H48" s="31"/>
      <c r="I48" s="31"/>
      <c r="J48" s="31"/>
      <c r="K48" s="31"/>
      <c r="L48" s="31"/>
      <c r="M48" s="31"/>
    </row>
    <row r="49" spans="2:13">
      <c r="B49" s="31"/>
      <c r="C49" s="31"/>
      <c r="D49" s="31"/>
      <c r="E49" s="31"/>
      <c r="F49" s="31"/>
      <c r="G49" s="31"/>
      <c r="H49" s="31"/>
      <c r="I49" s="31"/>
      <c r="J49" s="31"/>
      <c r="K49" s="31"/>
      <c r="L49" s="31"/>
      <c r="M49" s="31"/>
    </row>
  </sheetData>
  <mergeCells count="5">
    <mergeCell ref="B33:H34"/>
    <mergeCell ref="H1:I1"/>
    <mergeCell ref="B21:H22"/>
    <mergeCell ref="B25:H26"/>
    <mergeCell ref="B29:H30"/>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41"/>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28.140625" style="24" customWidth="1"/>
    <col min="5" max="5" width="24" style="24" customWidth="1"/>
    <col min="6" max="9" width="11.42578125" style="24" customWidth="1"/>
    <col min="10" max="16384" width="9.140625" style="24"/>
  </cols>
  <sheetData>
    <row r="1" spans="1:13" ht="15.95" customHeight="1">
      <c r="A1" s="7">
        <v>16</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Grid'!B:B,MATCH('16'!A1,'Point Grid'!A:A,0))</f>
        <v>2.25</v>
      </c>
      <c r="B4" s="33" t="s">
        <v>223</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45">
      <c r="A6" s="9"/>
      <c r="B6" s="43" t="s">
        <v>33</v>
      </c>
      <c r="C6" s="43" t="s">
        <v>224</v>
      </c>
      <c r="D6" s="43" t="s">
        <v>225</v>
      </c>
      <c r="E6" s="43" t="s">
        <v>227</v>
      </c>
      <c r="F6" s="88"/>
      <c r="G6" s="33"/>
      <c r="H6" s="33"/>
      <c r="I6" s="36"/>
      <c r="J6" s="31"/>
      <c r="K6" s="31"/>
      <c r="L6" s="31"/>
      <c r="M6" s="31"/>
    </row>
    <row r="7" spans="1:13" ht="15.95" customHeight="1">
      <c r="A7" s="9"/>
      <c r="B7" s="60">
        <v>2012</v>
      </c>
      <c r="C7" s="82">
        <v>600</v>
      </c>
      <c r="D7" s="82">
        <v>720</v>
      </c>
      <c r="E7" s="60" t="s">
        <v>226</v>
      </c>
      <c r="F7" s="33"/>
      <c r="G7" s="33"/>
      <c r="H7" s="33"/>
      <c r="I7" s="36"/>
      <c r="J7" s="31"/>
      <c r="K7" s="31"/>
      <c r="L7" s="31"/>
      <c r="M7" s="31"/>
    </row>
    <row r="8" spans="1:13" ht="15.95" customHeight="1">
      <c r="A8" s="9"/>
      <c r="B8" s="60">
        <v>2013</v>
      </c>
      <c r="C8" s="82">
        <v>500</v>
      </c>
      <c r="D8" s="82">
        <v>625</v>
      </c>
      <c r="E8" s="60" t="s">
        <v>226</v>
      </c>
      <c r="F8" s="33"/>
      <c r="G8" s="33"/>
      <c r="H8" s="33"/>
      <c r="I8" s="36"/>
      <c r="J8" s="31"/>
      <c r="K8" s="31"/>
      <c r="L8" s="31"/>
      <c r="M8" s="31"/>
    </row>
    <row r="9" spans="1:13" ht="15.95" customHeight="1">
      <c r="A9" s="9"/>
      <c r="B9" s="60">
        <v>2014</v>
      </c>
      <c r="C9" s="60" t="s">
        <v>226</v>
      </c>
      <c r="D9" s="60" t="s">
        <v>226</v>
      </c>
      <c r="E9" s="108">
        <v>2</v>
      </c>
      <c r="F9" s="33"/>
      <c r="G9" s="33"/>
      <c r="H9" s="33"/>
      <c r="I9" s="36"/>
      <c r="J9" s="31"/>
      <c r="K9" s="31"/>
      <c r="L9" s="31"/>
      <c r="M9" s="31"/>
    </row>
    <row r="10" spans="1:13" ht="15.95" customHeight="1">
      <c r="A10" s="9"/>
      <c r="B10" s="60">
        <v>2015</v>
      </c>
      <c r="C10" s="82">
        <v>150</v>
      </c>
      <c r="D10" s="60" t="s">
        <v>226</v>
      </c>
      <c r="E10" s="60">
        <v>3.75</v>
      </c>
      <c r="F10" s="33"/>
      <c r="G10" s="33"/>
      <c r="H10" s="33"/>
      <c r="I10" s="36"/>
      <c r="J10" s="31"/>
      <c r="K10" s="31"/>
      <c r="L10" s="31"/>
      <c r="M10" s="31"/>
    </row>
    <row r="11" spans="1:13" ht="15.95" customHeight="1">
      <c r="A11" s="9"/>
      <c r="B11" s="33"/>
      <c r="C11" s="33"/>
      <c r="D11" s="33"/>
      <c r="E11" s="33"/>
      <c r="F11" s="33"/>
      <c r="G11" s="33"/>
      <c r="H11" s="33"/>
      <c r="I11" s="36"/>
      <c r="J11" s="31"/>
      <c r="K11" s="31"/>
      <c r="L11" s="31"/>
      <c r="M11" s="31"/>
    </row>
    <row r="12" spans="1:13" ht="15.95" customHeight="1">
      <c r="A12" s="9"/>
      <c r="B12" s="33" t="s">
        <v>228</v>
      </c>
      <c r="C12" s="33"/>
      <c r="D12" s="33"/>
      <c r="E12" s="33"/>
      <c r="F12" s="33"/>
      <c r="G12" s="33"/>
      <c r="H12" s="33"/>
      <c r="I12" s="36"/>
      <c r="J12" s="31"/>
      <c r="K12" s="31"/>
      <c r="L12" s="31"/>
      <c r="M12" s="31"/>
    </row>
    <row r="13" spans="1:13" ht="15.95" customHeight="1">
      <c r="A13" s="9"/>
      <c r="B13" s="33" t="s">
        <v>307</v>
      </c>
      <c r="C13" s="33"/>
      <c r="D13" s="33"/>
      <c r="E13" s="33"/>
      <c r="F13" s="33"/>
      <c r="G13" s="33"/>
      <c r="H13" s="33"/>
      <c r="I13" s="36"/>
      <c r="J13" s="31"/>
      <c r="K13" s="31"/>
      <c r="L13" s="31"/>
      <c r="M13" s="31"/>
    </row>
    <row r="14" spans="1:13" ht="15.95" customHeight="1">
      <c r="A14" s="9"/>
      <c r="B14" s="33" t="s">
        <v>229</v>
      </c>
      <c r="C14" s="33"/>
      <c r="D14" s="33"/>
      <c r="E14" s="33"/>
      <c r="F14" s="33"/>
      <c r="G14" s="33"/>
      <c r="H14" s="33"/>
      <c r="I14" s="36"/>
      <c r="J14" s="31"/>
      <c r="K14" s="31"/>
      <c r="L14" s="31"/>
      <c r="M14" s="31"/>
    </row>
    <row r="15" spans="1:13" ht="15.95" customHeight="1">
      <c r="A15" s="9"/>
      <c r="B15" s="33"/>
      <c r="C15" s="33"/>
      <c r="D15" s="33"/>
      <c r="E15" s="33"/>
      <c r="F15" s="33"/>
      <c r="G15" s="33"/>
      <c r="H15" s="33"/>
      <c r="I15" s="36"/>
      <c r="J15" s="31"/>
      <c r="K15" s="31"/>
      <c r="L15" s="31"/>
      <c r="M15" s="31"/>
    </row>
    <row r="16" spans="1:13" ht="15.95" customHeight="1">
      <c r="A16" s="26" t="s">
        <v>2</v>
      </c>
      <c r="B16" s="133" t="s">
        <v>230</v>
      </c>
      <c r="C16" s="133"/>
      <c r="D16" s="133"/>
      <c r="E16" s="133"/>
      <c r="F16" s="133"/>
      <c r="G16" s="133"/>
      <c r="H16" s="133"/>
      <c r="I16" s="38"/>
      <c r="J16" s="31"/>
      <c r="K16" s="31"/>
      <c r="L16" s="31"/>
      <c r="M16" s="31"/>
    </row>
    <row r="17" spans="1:13" ht="15.95" customHeight="1" thickBot="1">
      <c r="A17" s="9">
        <f>INDEX('Point Grid'!$C$8:$I$32,MATCH($A$1,'Point Grid'!$A$8:$A$32,0),MATCH(A16,'Point Grid'!$C$7:$I$7,0))</f>
        <v>0.75</v>
      </c>
      <c r="B17" s="133"/>
      <c r="C17" s="133"/>
      <c r="D17" s="133"/>
      <c r="E17" s="133"/>
      <c r="F17" s="133"/>
      <c r="G17" s="133"/>
      <c r="H17" s="133"/>
      <c r="I17" s="38"/>
      <c r="J17" s="31"/>
      <c r="K17" s="31"/>
      <c r="L17" s="31"/>
      <c r="M17" s="31"/>
    </row>
    <row r="18" spans="1:13" ht="15.95" customHeight="1" thickBot="1">
      <c r="A18" s="5"/>
      <c r="B18" s="133"/>
      <c r="C18" s="133"/>
      <c r="D18" s="133"/>
      <c r="E18" s="133"/>
      <c r="F18" s="133"/>
      <c r="G18" s="133"/>
      <c r="H18" s="133"/>
      <c r="I18" s="38"/>
      <c r="J18" s="31"/>
      <c r="K18" s="31"/>
      <c r="L18" s="31"/>
      <c r="M18" s="31"/>
    </row>
    <row r="19" spans="1:13" ht="15.95" customHeight="1">
      <c r="A19" s="29"/>
      <c r="B19" s="133"/>
      <c r="C19" s="133"/>
      <c r="D19" s="133"/>
      <c r="E19" s="133"/>
      <c r="F19" s="133"/>
      <c r="G19" s="133"/>
      <c r="H19" s="133"/>
      <c r="I19" s="38"/>
      <c r="J19" s="31"/>
      <c r="K19" s="31"/>
      <c r="L19" s="31"/>
      <c r="M19" s="31"/>
    </row>
    <row r="20" spans="1:13" ht="15.95" customHeight="1">
      <c r="A20" s="29"/>
      <c r="B20" s="52"/>
      <c r="C20" s="52"/>
      <c r="D20" s="52"/>
      <c r="E20" s="52"/>
      <c r="F20" s="52"/>
      <c r="G20" s="52"/>
      <c r="H20" s="52"/>
      <c r="I20" s="38"/>
      <c r="J20" s="31"/>
      <c r="K20" s="31"/>
      <c r="L20" s="31"/>
      <c r="M20" s="31"/>
    </row>
    <row r="21" spans="1:13" ht="15.95" customHeight="1">
      <c r="A21" s="26" t="s">
        <v>3</v>
      </c>
      <c r="B21" s="133" t="s">
        <v>232</v>
      </c>
      <c r="C21" s="133"/>
      <c r="D21" s="133"/>
      <c r="E21" s="133"/>
      <c r="F21" s="133"/>
      <c r="G21" s="133"/>
      <c r="H21" s="133"/>
      <c r="I21" s="38"/>
      <c r="J21" s="31"/>
      <c r="K21" s="31"/>
      <c r="L21" s="31"/>
      <c r="M21" s="31"/>
    </row>
    <row r="22" spans="1:13" ht="15.95" customHeight="1" thickBot="1">
      <c r="A22" s="9">
        <f>INDEX('Point Grid'!$C$8:$I$32,MATCH($A$1,'Point Grid'!$A$8:$A$32,0),MATCH(A21,'Point Grid'!$C$7:$I$7,0))</f>
        <v>1</v>
      </c>
      <c r="B22" s="133"/>
      <c r="C22" s="133"/>
      <c r="D22" s="133"/>
      <c r="E22" s="133"/>
      <c r="F22" s="133"/>
      <c r="G22" s="133"/>
      <c r="H22" s="133"/>
      <c r="I22" s="38"/>
      <c r="J22" s="31"/>
      <c r="K22" s="31"/>
      <c r="L22" s="31"/>
      <c r="M22" s="31"/>
    </row>
    <row r="23" spans="1:13" ht="15.95" customHeight="1" thickBot="1">
      <c r="A23" s="5"/>
      <c r="B23" s="37"/>
      <c r="C23" s="37"/>
      <c r="D23" s="37"/>
      <c r="E23" s="37"/>
      <c r="F23" s="37"/>
      <c r="G23" s="37"/>
      <c r="H23" s="37"/>
      <c r="I23" s="38"/>
      <c r="J23" s="31"/>
      <c r="K23" s="31"/>
      <c r="L23" s="31"/>
      <c r="M23" s="31"/>
    </row>
    <row r="24" spans="1:13" ht="15.95" customHeight="1">
      <c r="A24" s="29"/>
      <c r="B24" s="37"/>
      <c r="C24" s="37"/>
      <c r="D24" s="37"/>
      <c r="E24" s="37"/>
      <c r="F24" s="37"/>
      <c r="G24" s="37"/>
      <c r="H24" s="37"/>
      <c r="I24" s="38"/>
      <c r="J24" s="31"/>
      <c r="K24" s="31"/>
      <c r="L24" s="31"/>
      <c r="M24" s="31"/>
    </row>
    <row r="25" spans="1:13" ht="15.95" customHeight="1">
      <c r="A25" s="26" t="s">
        <v>4</v>
      </c>
      <c r="B25" s="133" t="s">
        <v>231</v>
      </c>
      <c r="C25" s="133"/>
      <c r="D25" s="133"/>
      <c r="E25" s="133"/>
      <c r="F25" s="133"/>
      <c r="G25" s="133"/>
      <c r="H25" s="133"/>
      <c r="I25" s="38"/>
      <c r="J25" s="31"/>
      <c r="K25" s="31"/>
      <c r="L25" s="31"/>
      <c r="M25" s="31"/>
    </row>
    <row r="26" spans="1:13" ht="15.95" customHeight="1" thickBot="1">
      <c r="A26" s="9">
        <f>INDEX('Point Grid'!$C$8:$I$32,MATCH($A$1,'Point Grid'!$A$8:$A$32,0),MATCH(A25,'Point Grid'!$C$7:$I$7,0))</f>
        <v>0.5</v>
      </c>
      <c r="B26" s="133"/>
      <c r="C26" s="133"/>
      <c r="D26" s="133"/>
      <c r="E26" s="133"/>
      <c r="F26" s="133"/>
      <c r="G26" s="133"/>
      <c r="H26" s="133"/>
      <c r="I26" s="38"/>
      <c r="J26" s="31"/>
      <c r="K26" s="31"/>
      <c r="L26" s="31"/>
      <c r="M26" s="31"/>
    </row>
    <row r="27" spans="1:13" ht="15.95" customHeight="1" thickBot="1">
      <c r="A27" s="5"/>
      <c r="B27" s="37"/>
      <c r="C27" s="37"/>
      <c r="D27" s="37"/>
      <c r="E27" s="37"/>
      <c r="F27" s="37"/>
      <c r="G27" s="37"/>
      <c r="H27" s="37"/>
      <c r="I27" s="38"/>
      <c r="J27" s="31"/>
      <c r="K27" s="31"/>
      <c r="L27" s="31"/>
      <c r="M27" s="31"/>
    </row>
    <row r="28" spans="1:13" ht="15.95" customHeight="1" thickBot="1">
      <c r="A28" s="30"/>
      <c r="B28" s="39"/>
      <c r="C28" s="39"/>
      <c r="D28" s="39"/>
      <c r="E28" s="39"/>
      <c r="F28" s="39"/>
      <c r="G28" s="39"/>
      <c r="H28" s="39"/>
      <c r="I28" s="40"/>
      <c r="J28" s="31"/>
      <c r="K28" s="31"/>
      <c r="L28" s="31"/>
      <c r="M28" s="31"/>
    </row>
    <row r="29" spans="1:13">
      <c r="B29" s="31"/>
      <c r="C29" s="31"/>
      <c r="D29" s="31"/>
      <c r="E29" s="31"/>
      <c r="F29" s="31"/>
      <c r="G29" s="31"/>
      <c r="H29" s="31"/>
      <c r="I29" s="31"/>
      <c r="J29" s="31"/>
      <c r="K29" s="31"/>
      <c r="L29" s="31"/>
      <c r="M29" s="31"/>
    </row>
    <row r="30" spans="1:13">
      <c r="B30" s="31"/>
      <c r="C30" s="31"/>
      <c r="D30" s="31"/>
      <c r="E30" s="31"/>
      <c r="F30" s="31"/>
      <c r="G30" s="31"/>
      <c r="H30" s="31"/>
      <c r="I30" s="31"/>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row r="40" spans="2:13">
      <c r="B40" s="31"/>
      <c r="C40" s="31"/>
      <c r="D40" s="31"/>
      <c r="E40" s="31"/>
      <c r="F40" s="31"/>
      <c r="G40" s="31"/>
      <c r="H40" s="31"/>
      <c r="I40" s="31"/>
      <c r="J40" s="31"/>
      <c r="K40" s="31"/>
      <c r="L40" s="31"/>
      <c r="M40" s="31"/>
    </row>
    <row r="41" spans="2:13">
      <c r="B41" s="31"/>
      <c r="C41" s="31"/>
      <c r="D41" s="31"/>
      <c r="E41" s="31"/>
      <c r="F41" s="31"/>
      <c r="G41" s="31"/>
      <c r="H41" s="31"/>
      <c r="I41" s="31"/>
      <c r="J41" s="31"/>
      <c r="K41" s="31"/>
      <c r="L41" s="31"/>
      <c r="M41" s="31"/>
    </row>
  </sheetData>
  <mergeCells count="4">
    <mergeCell ref="B25:H26"/>
    <mergeCell ref="H1:I1"/>
    <mergeCell ref="B21:H22"/>
    <mergeCell ref="B16:H19"/>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K37"/>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5" width="26.85546875" style="24" customWidth="1"/>
    <col min="6" max="7" width="11.42578125" style="24" customWidth="1"/>
    <col min="8" max="16384" width="9.140625" style="24"/>
  </cols>
  <sheetData>
    <row r="1" spans="1:11" ht="15.95" customHeight="1">
      <c r="A1" s="7">
        <v>17</v>
      </c>
      <c r="B1" s="27" t="s">
        <v>12</v>
      </c>
      <c r="C1" s="23"/>
      <c r="D1" s="23"/>
      <c r="E1" s="23"/>
      <c r="F1" s="131" t="s">
        <v>29</v>
      </c>
      <c r="G1" s="132"/>
    </row>
    <row r="2" spans="1:11" ht="15.95" customHeight="1">
      <c r="A2" s="25"/>
      <c r="B2" s="34"/>
      <c r="C2" s="34"/>
      <c r="D2" s="34"/>
      <c r="E2" s="34"/>
      <c r="F2" s="34"/>
      <c r="G2" s="35"/>
    </row>
    <row r="3" spans="1:11" ht="15.95" customHeight="1">
      <c r="A3" s="8" t="s">
        <v>13</v>
      </c>
      <c r="B3" s="33"/>
      <c r="C3" s="33"/>
      <c r="D3" s="33"/>
      <c r="E3" s="33"/>
      <c r="F3" s="33"/>
      <c r="G3" s="36"/>
      <c r="H3" s="31"/>
      <c r="I3" s="31"/>
      <c r="J3" s="31"/>
      <c r="K3" s="31"/>
    </row>
    <row r="4" spans="1:11" ht="15.95" customHeight="1">
      <c r="A4" s="9">
        <f>INDEX('Point Grid'!B:B,MATCH('17'!A1,'Point Grid'!A:A,0))</f>
        <v>2</v>
      </c>
      <c r="B4" s="33" t="s">
        <v>223</v>
      </c>
      <c r="C4" s="33"/>
      <c r="D4" s="33"/>
      <c r="E4" s="33"/>
      <c r="F4" s="33"/>
      <c r="G4" s="36"/>
      <c r="H4" s="31"/>
      <c r="I4" s="31"/>
      <c r="J4" s="31"/>
      <c r="K4" s="31"/>
    </row>
    <row r="5" spans="1:11" ht="15.95" customHeight="1">
      <c r="A5" s="9"/>
      <c r="B5" s="33"/>
      <c r="C5" s="33"/>
      <c r="D5" s="33"/>
      <c r="E5" s="33"/>
      <c r="F5" s="33"/>
      <c r="G5" s="36"/>
      <c r="H5" s="31"/>
      <c r="I5" s="31"/>
      <c r="J5" s="31"/>
      <c r="K5" s="31"/>
    </row>
    <row r="6" spans="1:11" ht="45">
      <c r="A6" s="9"/>
      <c r="B6" s="95" t="s">
        <v>33</v>
      </c>
      <c r="C6" s="95" t="s">
        <v>233</v>
      </c>
      <c r="D6" s="95" t="s">
        <v>234</v>
      </c>
      <c r="E6" s="95" t="s">
        <v>235</v>
      </c>
      <c r="F6" s="33"/>
      <c r="G6" s="36"/>
      <c r="H6" s="31"/>
      <c r="I6" s="31"/>
      <c r="J6" s="31"/>
      <c r="K6" s="31"/>
    </row>
    <row r="7" spans="1:11" ht="15.95" customHeight="1">
      <c r="A7" s="9"/>
      <c r="B7" s="72">
        <v>2013</v>
      </c>
      <c r="C7" s="97">
        <v>15000</v>
      </c>
      <c r="D7" s="97">
        <v>15000</v>
      </c>
      <c r="E7" s="105">
        <v>1</v>
      </c>
      <c r="F7" s="33"/>
      <c r="G7" s="36"/>
      <c r="H7" s="31"/>
      <c r="I7" s="31"/>
      <c r="J7" s="31"/>
      <c r="K7" s="31"/>
    </row>
    <row r="8" spans="1:11" ht="15.95" customHeight="1">
      <c r="A8" s="9"/>
      <c r="B8" s="72">
        <v>2014</v>
      </c>
      <c r="C8" s="97">
        <v>12000</v>
      </c>
      <c r="D8" s="97">
        <v>10000</v>
      </c>
      <c r="E8" s="105">
        <v>1.1000000000000001</v>
      </c>
      <c r="F8" s="33"/>
      <c r="G8" s="36"/>
      <c r="H8" s="31"/>
      <c r="I8" s="31"/>
      <c r="J8" s="31"/>
      <c r="K8" s="31"/>
    </row>
    <row r="9" spans="1:11" ht="15.95" customHeight="1">
      <c r="A9" s="9"/>
      <c r="B9" s="72">
        <v>2015</v>
      </c>
      <c r="C9" s="97">
        <v>7000</v>
      </c>
      <c r="D9" s="97">
        <v>3000</v>
      </c>
      <c r="E9" s="105">
        <v>2</v>
      </c>
      <c r="F9" s="33"/>
      <c r="G9" s="36"/>
      <c r="H9" s="31"/>
      <c r="I9" s="31"/>
      <c r="J9" s="31"/>
      <c r="K9" s="31"/>
    </row>
    <row r="10" spans="1:11" ht="15.95" customHeight="1">
      <c r="A10" s="9"/>
      <c r="B10" s="33"/>
      <c r="C10" s="33"/>
      <c r="D10" s="33"/>
      <c r="E10" s="33"/>
      <c r="F10" s="33"/>
      <c r="G10" s="36"/>
      <c r="H10" s="31"/>
      <c r="I10" s="31"/>
      <c r="J10" s="31"/>
      <c r="K10" s="31"/>
    </row>
    <row r="11" spans="1:11" ht="60">
      <c r="A11" s="9"/>
      <c r="B11" s="95" t="s">
        <v>236</v>
      </c>
      <c r="C11" s="95" t="s">
        <v>237</v>
      </c>
      <c r="D11" s="95" t="s">
        <v>238</v>
      </c>
      <c r="E11" s="33"/>
      <c r="F11" s="33"/>
      <c r="G11" s="36"/>
      <c r="H11" s="31"/>
      <c r="I11" s="31"/>
      <c r="J11" s="31"/>
      <c r="K11" s="31"/>
    </row>
    <row r="12" spans="1:11" ht="15.95" customHeight="1">
      <c r="A12" s="9"/>
      <c r="B12" s="72">
        <v>48</v>
      </c>
      <c r="C12" s="127">
        <v>0</v>
      </c>
      <c r="D12" s="127">
        <v>0</v>
      </c>
      <c r="E12" s="33"/>
      <c r="F12" s="33"/>
      <c r="G12" s="36"/>
      <c r="H12" s="31"/>
      <c r="I12" s="31"/>
      <c r="J12" s="31"/>
      <c r="K12" s="31"/>
    </row>
    <row r="13" spans="1:11" ht="15.95" customHeight="1">
      <c r="A13" s="9"/>
      <c r="B13" s="72">
        <v>36</v>
      </c>
      <c r="C13" s="127">
        <v>0</v>
      </c>
      <c r="D13" s="105">
        <v>3.5</v>
      </c>
      <c r="E13" s="33"/>
      <c r="F13" s="33"/>
      <c r="G13" s="36"/>
      <c r="H13" s="31"/>
      <c r="I13" s="31"/>
      <c r="J13" s="31"/>
      <c r="K13" s="31"/>
    </row>
    <row r="14" spans="1:11" ht="15.95" customHeight="1">
      <c r="A14" s="9"/>
      <c r="B14" s="72">
        <v>24</v>
      </c>
      <c r="C14" s="105">
        <v>0.5</v>
      </c>
      <c r="D14" s="105">
        <v>2</v>
      </c>
      <c r="E14" s="33"/>
      <c r="F14" s="33"/>
      <c r="G14" s="36"/>
      <c r="H14" s="31"/>
      <c r="I14" s="31"/>
      <c r="J14" s="31"/>
      <c r="K14" s="31"/>
    </row>
    <row r="15" spans="1:11" ht="15.95" customHeight="1">
      <c r="A15" s="9"/>
      <c r="B15" s="33"/>
      <c r="C15" s="33"/>
      <c r="D15" s="33"/>
      <c r="E15" s="33"/>
      <c r="F15" s="33"/>
      <c r="G15" s="36"/>
      <c r="H15" s="31"/>
      <c r="I15" s="31"/>
      <c r="J15" s="31"/>
      <c r="K15" s="31"/>
    </row>
    <row r="16" spans="1:11" ht="15.95" customHeight="1">
      <c r="A16" s="29"/>
      <c r="B16" s="37"/>
      <c r="C16" s="37"/>
      <c r="D16" s="37"/>
      <c r="E16" s="37"/>
      <c r="F16" s="37"/>
      <c r="G16" s="38"/>
      <c r="H16" s="31"/>
      <c r="I16" s="31"/>
      <c r="J16" s="31"/>
      <c r="K16" s="31"/>
    </row>
    <row r="17" spans="1:11" ht="15.95" customHeight="1">
      <c r="A17" s="26" t="s">
        <v>2</v>
      </c>
      <c r="B17" s="133" t="s">
        <v>239</v>
      </c>
      <c r="C17" s="133"/>
      <c r="D17" s="133"/>
      <c r="E17" s="133"/>
      <c r="F17" s="133"/>
      <c r="G17" s="38"/>
      <c r="H17" s="31"/>
      <c r="I17" s="31"/>
      <c r="J17" s="31"/>
      <c r="K17" s="31"/>
    </row>
    <row r="18" spans="1:11" ht="15.95" customHeight="1" thickBot="1">
      <c r="A18" s="9">
        <f>INDEX('Point Grid'!$C$8:$I$32,MATCH($A$1,'Point Grid'!$A$8:$A$32,0),MATCH(A17,'Point Grid'!$C$7:$I$7,0))</f>
        <v>1.5</v>
      </c>
      <c r="B18" s="133"/>
      <c r="C18" s="133"/>
      <c r="D18" s="133"/>
      <c r="E18" s="133"/>
      <c r="F18" s="133"/>
      <c r="G18" s="38"/>
      <c r="H18" s="31"/>
      <c r="I18" s="31"/>
      <c r="J18" s="31"/>
      <c r="K18" s="31"/>
    </row>
    <row r="19" spans="1:11" ht="15.95" customHeight="1" thickBot="1">
      <c r="A19" s="5"/>
      <c r="B19" s="37"/>
      <c r="C19" s="37"/>
      <c r="D19" s="37"/>
      <c r="E19" s="37"/>
      <c r="F19" s="37"/>
      <c r="G19" s="38"/>
      <c r="H19" s="31"/>
      <c r="I19" s="31"/>
      <c r="J19" s="31"/>
      <c r="K19" s="31"/>
    </row>
    <row r="20" spans="1:11" ht="15.95" customHeight="1">
      <c r="A20" s="29"/>
      <c r="B20" s="37"/>
      <c r="C20" s="37"/>
      <c r="D20" s="37"/>
      <c r="E20" s="37"/>
      <c r="F20" s="37"/>
      <c r="G20" s="38"/>
      <c r="H20" s="31"/>
      <c r="I20" s="31"/>
      <c r="J20" s="31"/>
      <c r="K20" s="31"/>
    </row>
    <row r="21" spans="1:11" ht="15.95" customHeight="1">
      <c r="A21" s="26" t="s">
        <v>3</v>
      </c>
      <c r="B21" s="133" t="s">
        <v>240</v>
      </c>
      <c r="C21" s="133"/>
      <c r="D21" s="133"/>
      <c r="E21" s="133"/>
      <c r="F21" s="133"/>
      <c r="G21" s="38"/>
      <c r="H21" s="31"/>
      <c r="I21" s="31"/>
      <c r="J21" s="31"/>
      <c r="K21" s="31"/>
    </row>
    <row r="22" spans="1:11" ht="15.95" customHeight="1" thickBot="1">
      <c r="A22" s="9">
        <f>INDEX('Point Grid'!$C$8:$I$32,MATCH($A$1,'Point Grid'!$A$8:$A$32,0),MATCH(A21,'Point Grid'!$C$7:$I$7,0))</f>
        <v>0.5</v>
      </c>
      <c r="B22" s="133"/>
      <c r="C22" s="133"/>
      <c r="D22" s="133"/>
      <c r="E22" s="133"/>
      <c r="F22" s="133"/>
      <c r="G22" s="38"/>
      <c r="H22" s="31"/>
      <c r="I22" s="31"/>
      <c r="J22" s="31"/>
      <c r="K22" s="31"/>
    </row>
    <row r="23" spans="1:11" ht="15.95" customHeight="1" thickBot="1">
      <c r="A23" s="5"/>
      <c r="B23" s="37"/>
      <c r="C23" s="37"/>
      <c r="D23" s="37"/>
      <c r="E23" s="37"/>
      <c r="F23" s="37"/>
      <c r="G23" s="38"/>
      <c r="H23" s="31"/>
      <c r="I23" s="31"/>
      <c r="J23" s="31"/>
      <c r="K23" s="31"/>
    </row>
    <row r="24" spans="1:11" ht="15.95" customHeight="1" thickBot="1">
      <c r="A24" s="30"/>
      <c r="B24" s="39"/>
      <c r="C24" s="39"/>
      <c r="D24" s="39"/>
      <c r="E24" s="39"/>
      <c r="F24" s="39"/>
      <c r="G24" s="40"/>
      <c r="H24" s="31"/>
      <c r="I24" s="31"/>
      <c r="J24" s="31"/>
      <c r="K24" s="31"/>
    </row>
    <row r="25" spans="1:11">
      <c r="B25" s="31"/>
      <c r="C25" s="31"/>
      <c r="D25" s="31"/>
      <c r="E25" s="31"/>
      <c r="F25" s="31"/>
      <c r="G25" s="31"/>
      <c r="H25" s="31"/>
      <c r="I25" s="31"/>
      <c r="J25" s="31"/>
      <c r="K25" s="31"/>
    </row>
    <row r="26" spans="1:11">
      <c r="B26" s="31"/>
      <c r="C26" s="31"/>
      <c r="D26" s="31"/>
      <c r="E26" s="31"/>
      <c r="F26" s="31"/>
      <c r="G26" s="31"/>
      <c r="H26" s="31"/>
      <c r="I26" s="31"/>
      <c r="J26" s="31"/>
      <c r="K26" s="31"/>
    </row>
    <row r="27" spans="1:11">
      <c r="B27" s="31"/>
      <c r="C27" s="31"/>
      <c r="D27" s="31"/>
      <c r="E27" s="31"/>
      <c r="F27" s="31"/>
      <c r="G27" s="31"/>
      <c r="H27" s="31"/>
      <c r="I27" s="31"/>
      <c r="J27" s="31"/>
      <c r="K27" s="31"/>
    </row>
    <row r="28" spans="1:11">
      <c r="B28" s="31"/>
      <c r="C28" s="31"/>
      <c r="D28" s="31"/>
      <c r="E28" s="31"/>
      <c r="F28" s="31"/>
      <c r="G28" s="31"/>
      <c r="H28" s="31"/>
      <c r="I28" s="31"/>
      <c r="J28" s="31"/>
      <c r="K28" s="31"/>
    </row>
    <row r="29" spans="1:11">
      <c r="B29" s="31"/>
      <c r="C29" s="31"/>
      <c r="D29" s="31"/>
      <c r="E29" s="31"/>
      <c r="F29" s="31"/>
      <c r="G29" s="31"/>
      <c r="H29" s="31"/>
      <c r="I29" s="31"/>
      <c r="J29" s="31"/>
      <c r="K29" s="31"/>
    </row>
    <row r="30" spans="1:11">
      <c r="B30" s="31"/>
      <c r="C30" s="31"/>
      <c r="D30" s="31"/>
      <c r="E30" s="31"/>
      <c r="F30" s="31"/>
      <c r="G30" s="31"/>
      <c r="H30" s="31"/>
      <c r="I30" s="31"/>
      <c r="J30" s="31"/>
      <c r="K30" s="31"/>
    </row>
    <row r="31" spans="1:11">
      <c r="B31" s="31"/>
      <c r="C31" s="31"/>
      <c r="D31" s="31"/>
      <c r="E31" s="31"/>
      <c r="F31" s="31"/>
      <c r="G31" s="31"/>
      <c r="H31" s="31"/>
      <c r="I31" s="31"/>
      <c r="J31" s="31"/>
      <c r="K31" s="31"/>
    </row>
    <row r="32" spans="1:11">
      <c r="B32" s="31"/>
      <c r="C32" s="31"/>
      <c r="D32" s="31"/>
      <c r="E32" s="31"/>
      <c r="F32" s="31"/>
      <c r="G32" s="31"/>
      <c r="H32" s="31"/>
      <c r="I32" s="31"/>
      <c r="J32" s="31"/>
      <c r="K32" s="31"/>
    </row>
    <row r="33" spans="2:11">
      <c r="B33" s="31"/>
      <c r="C33" s="31"/>
      <c r="D33" s="31"/>
      <c r="E33" s="31"/>
      <c r="F33" s="31"/>
      <c r="G33" s="31"/>
      <c r="H33" s="31"/>
      <c r="I33" s="31"/>
      <c r="J33" s="31"/>
      <c r="K33" s="31"/>
    </row>
    <row r="34" spans="2:11">
      <c r="B34" s="31"/>
      <c r="C34" s="31"/>
      <c r="D34" s="31"/>
      <c r="E34" s="31"/>
      <c r="F34" s="31"/>
      <c r="G34" s="31"/>
      <c r="H34" s="31"/>
      <c r="I34" s="31"/>
      <c r="J34" s="31"/>
      <c r="K34" s="31"/>
    </row>
    <row r="35" spans="2:11">
      <c r="B35" s="31"/>
      <c r="C35" s="31"/>
      <c r="D35" s="31"/>
      <c r="E35" s="31"/>
      <c r="F35" s="31"/>
      <c r="G35" s="31"/>
      <c r="H35" s="31"/>
      <c r="I35" s="31"/>
      <c r="J35" s="31"/>
      <c r="K35" s="31"/>
    </row>
    <row r="36" spans="2:11">
      <c r="B36" s="31"/>
      <c r="C36" s="31"/>
      <c r="D36" s="31"/>
      <c r="E36" s="31"/>
      <c r="F36" s="31"/>
      <c r="G36" s="31"/>
      <c r="H36" s="31"/>
      <c r="I36" s="31"/>
      <c r="J36" s="31"/>
      <c r="K36" s="31"/>
    </row>
    <row r="37" spans="2:11">
      <c r="B37" s="31"/>
      <c r="C37" s="31"/>
      <c r="D37" s="31"/>
      <c r="E37" s="31"/>
      <c r="F37" s="31"/>
      <c r="G37" s="31"/>
      <c r="H37" s="31"/>
      <c r="I37" s="31"/>
      <c r="J37" s="31"/>
      <c r="K37" s="31"/>
    </row>
  </sheetData>
  <mergeCells count="3">
    <mergeCell ref="F1:G1"/>
    <mergeCell ref="B17:F18"/>
    <mergeCell ref="B21:F22"/>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F1" location="'Point Grid'!A8" display="Return to Point Grid"/>
    <hyperlink ref="F1:G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4"/>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c r="A1" s="7">
        <v>18</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Grid'!B:B,MATCH('18'!A1,'Point Grid'!A:A,0))</f>
        <v>2</v>
      </c>
      <c r="B4" s="33" t="s">
        <v>241</v>
      </c>
      <c r="C4" s="33"/>
      <c r="D4" s="33"/>
      <c r="E4" s="33"/>
      <c r="F4" s="33"/>
      <c r="G4" s="33"/>
      <c r="H4" s="33"/>
      <c r="I4" s="36"/>
      <c r="J4" s="31"/>
      <c r="K4" s="31"/>
      <c r="L4" s="31"/>
      <c r="M4" s="31"/>
    </row>
    <row r="5" spans="1:13" ht="15.95" customHeight="1">
      <c r="A5" s="29"/>
      <c r="B5" s="37"/>
      <c r="C5" s="37"/>
      <c r="D5" s="37"/>
      <c r="E5" s="37"/>
      <c r="F5" s="37"/>
      <c r="G5" s="37"/>
      <c r="H5" s="37"/>
      <c r="I5" s="38"/>
      <c r="J5" s="31"/>
      <c r="K5" s="31"/>
      <c r="L5" s="31"/>
      <c r="M5" s="31"/>
    </row>
    <row r="6" spans="1:13" ht="15.95" customHeight="1">
      <c r="A6" s="26" t="s">
        <v>2</v>
      </c>
      <c r="B6" s="133" t="s">
        <v>242</v>
      </c>
      <c r="C6" s="133"/>
      <c r="D6" s="133"/>
      <c r="E6" s="133"/>
      <c r="F6" s="133"/>
      <c r="G6" s="133"/>
      <c r="H6" s="133"/>
      <c r="I6" s="38"/>
      <c r="J6" s="31"/>
      <c r="K6" s="31"/>
      <c r="L6" s="31"/>
      <c r="M6" s="31"/>
    </row>
    <row r="7" spans="1:13" ht="15.95" customHeight="1" thickBot="1">
      <c r="A7" s="9">
        <f>INDEX('Point Grid'!$C$8:$I$32,MATCH($A$1,'Point Grid'!$A$8:$A$32,0),MATCH(A6,'Point Grid'!$C$7:$I$7,0))</f>
        <v>0.5</v>
      </c>
      <c r="B7" s="133"/>
      <c r="C7" s="133"/>
      <c r="D7" s="133"/>
      <c r="E7" s="133"/>
      <c r="F7" s="133"/>
      <c r="G7" s="133"/>
      <c r="H7" s="133"/>
      <c r="I7" s="38"/>
      <c r="J7" s="31"/>
      <c r="K7" s="31"/>
      <c r="L7" s="31"/>
      <c r="M7" s="31"/>
    </row>
    <row r="8" spans="1:13" ht="15.95" customHeight="1" thickBot="1">
      <c r="A8" s="5"/>
      <c r="B8" s="37"/>
      <c r="C8" s="37"/>
      <c r="D8" s="37"/>
      <c r="E8" s="37"/>
      <c r="F8" s="37"/>
      <c r="G8" s="37"/>
      <c r="H8" s="37"/>
      <c r="I8" s="38"/>
      <c r="J8" s="31"/>
      <c r="K8" s="31"/>
      <c r="L8" s="31"/>
      <c r="M8" s="31"/>
    </row>
    <row r="9" spans="1:13" ht="15.95" customHeight="1">
      <c r="A9" s="29"/>
      <c r="B9" s="37"/>
      <c r="C9" s="37"/>
      <c r="D9" s="37"/>
      <c r="E9" s="37"/>
      <c r="F9" s="37"/>
      <c r="G9" s="37"/>
      <c r="H9" s="37"/>
      <c r="I9" s="38"/>
      <c r="J9" s="31"/>
      <c r="K9" s="31"/>
      <c r="L9" s="31"/>
      <c r="M9" s="31"/>
    </row>
    <row r="10" spans="1:13" ht="15.95" customHeight="1">
      <c r="A10" s="26" t="s">
        <v>3</v>
      </c>
      <c r="B10" s="133" t="s">
        <v>243</v>
      </c>
      <c r="C10" s="133"/>
      <c r="D10" s="133"/>
      <c r="E10" s="133"/>
      <c r="F10" s="133"/>
      <c r="G10" s="133"/>
      <c r="H10" s="133"/>
      <c r="I10" s="38"/>
      <c r="J10" s="31"/>
      <c r="K10" s="31"/>
      <c r="L10" s="31"/>
      <c r="M10" s="31"/>
    </row>
    <row r="11" spans="1:13" ht="15.95" customHeight="1" thickBot="1">
      <c r="A11" s="9">
        <f>INDEX('Point Grid'!$C$8:$I$32,MATCH($A$1,'Point Grid'!$A$8:$A$32,0),MATCH(A10,'Point Grid'!$C$7:$I$7,0))</f>
        <v>0.5</v>
      </c>
      <c r="B11" s="133"/>
      <c r="C11" s="133"/>
      <c r="D11" s="133"/>
      <c r="E11" s="133"/>
      <c r="F11" s="133"/>
      <c r="G11" s="133"/>
      <c r="H11" s="133"/>
      <c r="I11" s="38"/>
      <c r="J11" s="31"/>
      <c r="K11" s="31"/>
      <c r="L11" s="31"/>
      <c r="M11" s="31"/>
    </row>
    <row r="12" spans="1:13" ht="15.95" customHeight="1" thickBot="1">
      <c r="A12" s="5"/>
      <c r="B12" s="37"/>
      <c r="C12" s="37"/>
      <c r="D12" s="37"/>
      <c r="E12" s="37"/>
      <c r="F12" s="37"/>
      <c r="G12" s="37"/>
      <c r="H12" s="37"/>
      <c r="I12" s="38"/>
      <c r="J12" s="31"/>
      <c r="K12" s="31"/>
      <c r="L12" s="31"/>
      <c r="M12" s="31"/>
    </row>
    <row r="13" spans="1:13" ht="15.95" customHeight="1">
      <c r="A13" s="29"/>
      <c r="B13" s="37"/>
      <c r="C13" s="37"/>
      <c r="D13" s="37"/>
      <c r="E13" s="37"/>
      <c r="F13" s="37"/>
      <c r="G13" s="37"/>
      <c r="H13" s="37"/>
      <c r="I13" s="38"/>
      <c r="J13" s="31"/>
      <c r="K13" s="31"/>
      <c r="L13" s="31"/>
      <c r="M13" s="31"/>
    </row>
    <row r="14" spans="1:13" ht="15.95" customHeight="1">
      <c r="A14" s="26" t="s">
        <v>4</v>
      </c>
      <c r="B14" s="133" t="s">
        <v>244</v>
      </c>
      <c r="C14" s="133"/>
      <c r="D14" s="133"/>
      <c r="E14" s="133"/>
      <c r="F14" s="133"/>
      <c r="G14" s="133"/>
      <c r="H14" s="133"/>
      <c r="I14" s="38"/>
      <c r="J14" s="31"/>
      <c r="K14" s="31"/>
      <c r="L14" s="31"/>
      <c r="M14" s="31"/>
    </row>
    <row r="15" spans="1:13" ht="15.95" customHeight="1" thickBot="1">
      <c r="A15" s="9">
        <f>INDEX('Point Grid'!$C$8:$I$32,MATCH($A$1,'Point Grid'!$A$8:$A$32,0),MATCH(A14,'Point Grid'!$C$7:$I$7,0))</f>
        <v>0.5</v>
      </c>
      <c r="B15" s="133"/>
      <c r="C15" s="133"/>
      <c r="D15" s="133"/>
      <c r="E15" s="133"/>
      <c r="F15" s="133"/>
      <c r="G15" s="133"/>
      <c r="H15" s="133"/>
      <c r="I15" s="38"/>
      <c r="J15" s="31"/>
      <c r="K15" s="31"/>
      <c r="L15" s="31"/>
      <c r="M15" s="31"/>
    </row>
    <row r="16" spans="1:13" ht="15.95" customHeight="1" thickBot="1">
      <c r="A16" s="5"/>
      <c r="B16" s="37"/>
      <c r="C16" s="37"/>
      <c r="D16" s="37"/>
      <c r="E16" s="37"/>
      <c r="F16" s="37"/>
      <c r="G16" s="37"/>
      <c r="H16" s="37"/>
      <c r="I16" s="38"/>
      <c r="J16" s="31"/>
      <c r="K16" s="31"/>
      <c r="L16" s="31"/>
      <c r="M16" s="31"/>
    </row>
    <row r="17" spans="1:13" ht="15.95" customHeight="1">
      <c r="A17" s="29"/>
      <c r="B17" s="37"/>
      <c r="C17" s="37"/>
      <c r="D17" s="37"/>
      <c r="E17" s="37"/>
      <c r="F17" s="37"/>
      <c r="G17" s="37"/>
      <c r="H17" s="37"/>
      <c r="I17" s="38"/>
      <c r="J17" s="31"/>
      <c r="K17" s="31"/>
      <c r="L17" s="31"/>
      <c r="M17" s="31"/>
    </row>
    <row r="18" spans="1:13" ht="15.95" customHeight="1">
      <c r="A18" s="26" t="s">
        <v>5</v>
      </c>
      <c r="B18" s="133" t="s">
        <v>245</v>
      </c>
      <c r="C18" s="133"/>
      <c r="D18" s="133"/>
      <c r="E18" s="133"/>
      <c r="F18" s="133"/>
      <c r="G18" s="133"/>
      <c r="H18" s="133"/>
      <c r="I18" s="38"/>
      <c r="J18" s="31"/>
      <c r="K18" s="31"/>
      <c r="L18" s="31"/>
      <c r="M18" s="31"/>
    </row>
    <row r="19" spans="1:13" ht="15.95" customHeight="1" thickBot="1">
      <c r="A19" s="9">
        <f>INDEX('Point Grid'!$C$8:$I$32,MATCH($A$1,'Point Grid'!$A$8:$A$32,0),MATCH(A18,'Point Grid'!$C$7:$I$7,0))</f>
        <v>0.5</v>
      </c>
      <c r="B19" s="133"/>
      <c r="C19" s="133"/>
      <c r="D19" s="133"/>
      <c r="E19" s="133"/>
      <c r="F19" s="133"/>
      <c r="G19" s="133"/>
      <c r="H19" s="133"/>
      <c r="I19" s="38"/>
      <c r="J19" s="31"/>
      <c r="K19" s="31"/>
      <c r="L19" s="31"/>
      <c r="M19" s="31"/>
    </row>
    <row r="20" spans="1:13" ht="15.95" customHeight="1" thickBot="1">
      <c r="A20" s="5"/>
      <c r="B20" s="37"/>
      <c r="C20" s="37"/>
      <c r="D20" s="37"/>
      <c r="E20" s="37"/>
      <c r="F20" s="37"/>
      <c r="G20" s="37"/>
      <c r="H20" s="37"/>
      <c r="I20" s="38"/>
      <c r="J20" s="31"/>
      <c r="K20" s="31"/>
      <c r="L20" s="31"/>
      <c r="M20" s="31"/>
    </row>
    <row r="21" spans="1:13" ht="15.95" customHeight="1" thickBot="1">
      <c r="A21" s="30"/>
      <c r="B21" s="39"/>
      <c r="C21" s="39"/>
      <c r="D21" s="39"/>
      <c r="E21" s="39"/>
      <c r="F21" s="39"/>
      <c r="G21" s="39"/>
      <c r="H21" s="39"/>
      <c r="I21" s="40"/>
      <c r="J21" s="31"/>
      <c r="K21" s="31"/>
      <c r="L21" s="31"/>
      <c r="M21" s="31"/>
    </row>
    <row r="22" spans="1:13">
      <c r="B22" s="31"/>
      <c r="C22" s="31"/>
      <c r="D22" s="31"/>
      <c r="E22" s="31"/>
      <c r="F22" s="31"/>
      <c r="G22" s="31"/>
      <c r="H22" s="31"/>
      <c r="I22" s="31"/>
      <c r="J22" s="31"/>
      <c r="K22" s="31"/>
      <c r="L22" s="31"/>
      <c r="M22" s="31"/>
    </row>
    <row r="23" spans="1:13">
      <c r="B23" s="31"/>
      <c r="C23" s="31"/>
      <c r="D23" s="31"/>
      <c r="E23" s="31"/>
      <c r="F23" s="31"/>
      <c r="G23" s="31"/>
      <c r="H23" s="31"/>
      <c r="I23" s="31"/>
      <c r="J23" s="31"/>
      <c r="K23" s="31"/>
      <c r="L23" s="31"/>
      <c r="M23" s="31"/>
    </row>
    <row r="24" spans="1:13">
      <c r="B24" s="31"/>
      <c r="C24" s="31"/>
      <c r="D24" s="31"/>
      <c r="E24" s="31"/>
      <c r="F24" s="31"/>
      <c r="G24" s="31"/>
      <c r="H24" s="31"/>
      <c r="I24" s="31"/>
      <c r="J24" s="31"/>
      <c r="K24" s="31"/>
      <c r="L24" s="31"/>
      <c r="M24" s="31"/>
    </row>
    <row r="25" spans="1:13">
      <c r="B25" s="31"/>
      <c r="C25" s="31"/>
      <c r="D25" s="31"/>
      <c r="E25" s="31"/>
      <c r="F25" s="31"/>
      <c r="G25" s="31"/>
      <c r="H25" s="31"/>
      <c r="I25" s="31"/>
      <c r="J25" s="31"/>
      <c r="K25" s="31"/>
      <c r="L25" s="31"/>
      <c r="M25" s="31"/>
    </row>
    <row r="26" spans="1:13">
      <c r="B26" s="31"/>
      <c r="C26" s="31"/>
      <c r="D26" s="31"/>
      <c r="E26" s="31"/>
      <c r="F26" s="31"/>
      <c r="G26" s="31"/>
      <c r="H26" s="31"/>
      <c r="I26" s="31"/>
      <c r="J26" s="31"/>
      <c r="K26" s="31"/>
      <c r="L26" s="31"/>
      <c r="M26" s="31"/>
    </row>
    <row r="27" spans="1:13">
      <c r="B27" s="31"/>
      <c r="C27" s="31"/>
      <c r="D27" s="31"/>
      <c r="E27" s="31"/>
      <c r="F27" s="31"/>
      <c r="G27" s="31"/>
      <c r="H27" s="31"/>
      <c r="I27" s="31"/>
      <c r="J27" s="31"/>
      <c r="K27" s="31"/>
      <c r="L27" s="31"/>
      <c r="M27" s="31"/>
    </row>
    <row r="28" spans="1:13">
      <c r="B28" s="31"/>
      <c r="C28" s="31"/>
      <c r="D28" s="31"/>
      <c r="E28" s="31"/>
      <c r="F28" s="31"/>
      <c r="G28" s="31"/>
      <c r="H28" s="31"/>
      <c r="I28" s="31"/>
      <c r="J28" s="31"/>
      <c r="K28" s="31"/>
      <c r="L28" s="31"/>
      <c r="M28" s="31"/>
    </row>
    <row r="29" spans="1:13">
      <c r="B29" s="31"/>
      <c r="C29" s="31"/>
      <c r="D29" s="31"/>
      <c r="E29" s="31"/>
      <c r="F29" s="31"/>
      <c r="G29" s="31"/>
      <c r="H29" s="31"/>
      <c r="I29" s="31"/>
      <c r="J29" s="31"/>
      <c r="K29" s="31"/>
      <c r="L29" s="31"/>
      <c r="M29" s="31"/>
    </row>
    <row r="30" spans="1:13">
      <c r="B30" s="31"/>
      <c r="C30" s="31"/>
      <c r="D30" s="31"/>
      <c r="E30" s="31"/>
      <c r="F30" s="31"/>
      <c r="G30" s="31"/>
      <c r="H30" s="31"/>
      <c r="I30" s="31"/>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sheetData>
  <mergeCells count="5">
    <mergeCell ref="B10:H11"/>
    <mergeCell ref="B14:H15"/>
    <mergeCell ref="B18:H19"/>
    <mergeCell ref="H1:I1"/>
    <mergeCell ref="B6:H7"/>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4"/>
  <sheetViews>
    <sheetView zoomScaleNormal="100" workbookViewId="0"/>
  </sheetViews>
  <sheetFormatPr defaultColWidth="9.140625" defaultRowHeight="1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c r="A1" s="7">
        <v>19</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Grid'!B:B,MATCH('19'!A1,'Point Grid'!A:A,0))</f>
        <v>2</v>
      </c>
      <c r="B4" s="33" t="s">
        <v>246</v>
      </c>
      <c r="C4" s="33"/>
      <c r="D4" s="33"/>
      <c r="E4" s="33"/>
      <c r="F4" s="33"/>
      <c r="G4" s="33"/>
      <c r="H4" s="33"/>
      <c r="I4" s="36"/>
      <c r="J4" s="31"/>
      <c r="K4" s="31"/>
      <c r="L4" s="31"/>
      <c r="M4" s="31"/>
    </row>
    <row r="5" spans="1:13" ht="15.95" customHeight="1">
      <c r="A5" s="29"/>
      <c r="B5" s="37"/>
      <c r="C5" s="37"/>
      <c r="D5" s="37"/>
      <c r="E5" s="37"/>
      <c r="F5" s="37"/>
      <c r="G5" s="37"/>
      <c r="H5" s="37"/>
      <c r="I5" s="38"/>
      <c r="J5" s="31"/>
      <c r="K5" s="31"/>
      <c r="L5" s="31"/>
      <c r="M5" s="31"/>
    </row>
    <row r="6" spans="1:13" ht="15.95" customHeight="1">
      <c r="A6" s="26" t="s">
        <v>2</v>
      </c>
      <c r="B6" s="133" t="s">
        <v>247</v>
      </c>
      <c r="C6" s="133"/>
      <c r="D6" s="133"/>
      <c r="E6" s="133"/>
      <c r="F6" s="133"/>
      <c r="G6" s="133"/>
      <c r="H6" s="133"/>
      <c r="I6" s="38"/>
      <c r="J6" s="31"/>
      <c r="K6" s="31"/>
      <c r="L6" s="31"/>
      <c r="M6" s="31"/>
    </row>
    <row r="7" spans="1:13" ht="15.95" customHeight="1" thickBot="1">
      <c r="A7" s="9">
        <f>INDEX('Point Grid'!$C$8:$I$32,MATCH($A$1,'Point Grid'!$A$8:$A$32,0),MATCH(A6,'Point Grid'!$C$7:$I$7,0))</f>
        <v>0.5</v>
      </c>
      <c r="B7" s="133"/>
      <c r="C7" s="133"/>
      <c r="D7" s="133"/>
      <c r="E7" s="133"/>
      <c r="F7" s="133"/>
      <c r="G7" s="133"/>
      <c r="H7" s="133"/>
      <c r="I7" s="38"/>
      <c r="J7" s="31"/>
      <c r="K7" s="31"/>
      <c r="L7" s="31"/>
      <c r="M7" s="31"/>
    </row>
    <row r="8" spans="1:13" ht="15.95" customHeight="1" thickBot="1">
      <c r="A8" s="5"/>
      <c r="B8" s="37"/>
      <c r="C8" s="37"/>
      <c r="D8" s="37"/>
      <c r="E8" s="37"/>
      <c r="F8" s="37"/>
      <c r="G8" s="37"/>
      <c r="H8" s="37"/>
      <c r="I8" s="38"/>
      <c r="J8" s="31"/>
      <c r="K8" s="31"/>
      <c r="L8" s="31"/>
      <c r="M8" s="31"/>
    </row>
    <row r="9" spans="1:13" ht="15.95" customHeight="1">
      <c r="A9" s="29"/>
      <c r="B9" s="37"/>
      <c r="C9" s="37"/>
      <c r="D9" s="37"/>
      <c r="E9" s="37"/>
      <c r="F9" s="37"/>
      <c r="G9" s="37"/>
      <c r="H9" s="37"/>
      <c r="I9" s="38"/>
      <c r="J9" s="31"/>
      <c r="K9" s="31"/>
      <c r="L9" s="31"/>
      <c r="M9" s="31"/>
    </row>
    <row r="10" spans="1:13" ht="15.95" customHeight="1">
      <c r="A10" s="26" t="s">
        <v>3</v>
      </c>
      <c r="B10" s="133" t="s">
        <v>248</v>
      </c>
      <c r="C10" s="133"/>
      <c r="D10" s="133"/>
      <c r="E10" s="133"/>
      <c r="F10" s="133"/>
      <c r="G10" s="133"/>
      <c r="H10" s="133"/>
      <c r="I10" s="38"/>
      <c r="J10" s="31"/>
      <c r="K10" s="31"/>
      <c r="L10" s="31"/>
      <c r="M10" s="31"/>
    </row>
    <row r="11" spans="1:13" ht="15.95" customHeight="1" thickBot="1">
      <c r="A11" s="9">
        <f>INDEX('Point Grid'!$C$8:$I$32,MATCH($A$1,'Point Grid'!$A$8:$A$32,0),MATCH(A10,'Point Grid'!$C$7:$I$7,0))</f>
        <v>0.5</v>
      </c>
      <c r="B11" s="133"/>
      <c r="C11" s="133"/>
      <c r="D11" s="133"/>
      <c r="E11" s="133"/>
      <c r="F11" s="133"/>
      <c r="G11" s="133"/>
      <c r="H11" s="133"/>
      <c r="I11" s="38"/>
      <c r="J11" s="31"/>
      <c r="K11" s="31"/>
      <c r="L11" s="31"/>
      <c r="M11" s="31"/>
    </row>
    <row r="12" spans="1:13" ht="15.95" customHeight="1" thickBot="1">
      <c r="A12" s="5"/>
      <c r="B12" s="37"/>
      <c r="C12" s="37"/>
      <c r="D12" s="37"/>
      <c r="E12" s="37"/>
      <c r="F12" s="37"/>
      <c r="G12" s="37"/>
      <c r="H12" s="37"/>
      <c r="I12" s="38"/>
      <c r="J12" s="31"/>
      <c r="K12" s="31"/>
      <c r="L12" s="31"/>
      <c r="M12" s="31"/>
    </row>
    <row r="13" spans="1:13" ht="15.95" customHeight="1">
      <c r="A13" s="29"/>
      <c r="B13" s="37"/>
      <c r="C13" s="37"/>
      <c r="D13" s="37"/>
      <c r="E13" s="37"/>
      <c r="F13" s="37"/>
      <c r="G13" s="37"/>
      <c r="H13" s="37"/>
      <c r="I13" s="38"/>
      <c r="J13" s="31"/>
      <c r="K13" s="31"/>
      <c r="L13" s="31"/>
      <c r="M13" s="31"/>
    </row>
    <row r="14" spans="1:13" ht="15.95" customHeight="1">
      <c r="A14" s="26" t="s">
        <v>4</v>
      </c>
      <c r="B14" s="133" t="s">
        <v>249</v>
      </c>
      <c r="C14" s="133"/>
      <c r="D14" s="133"/>
      <c r="E14" s="133"/>
      <c r="F14" s="133"/>
      <c r="G14" s="133"/>
      <c r="H14" s="133"/>
      <c r="I14" s="38"/>
      <c r="J14" s="31"/>
      <c r="K14" s="31"/>
      <c r="L14" s="31"/>
      <c r="M14" s="31"/>
    </row>
    <row r="15" spans="1:13" ht="15.95" customHeight="1" thickBot="1">
      <c r="A15" s="9">
        <f>INDEX('Point Grid'!$C$8:$I$32,MATCH($A$1,'Point Grid'!$A$8:$A$32,0),MATCH(A14,'Point Grid'!$C$7:$I$7,0))</f>
        <v>0.5</v>
      </c>
      <c r="B15" s="133"/>
      <c r="C15" s="133"/>
      <c r="D15" s="133"/>
      <c r="E15" s="133"/>
      <c r="F15" s="133"/>
      <c r="G15" s="133"/>
      <c r="H15" s="133"/>
      <c r="I15" s="38"/>
      <c r="J15" s="31"/>
      <c r="K15" s="31"/>
      <c r="L15" s="31"/>
      <c r="M15" s="31"/>
    </row>
    <row r="16" spans="1:13" ht="15.95" customHeight="1" thickBot="1">
      <c r="A16" s="5"/>
      <c r="B16" s="37"/>
      <c r="C16" s="37"/>
      <c r="D16" s="37"/>
      <c r="E16" s="37"/>
      <c r="F16" s="37"/>
      <c r="G16" s="37"/>
      <c r="H16" s="37"/>
      <c r="I16" s="38"/>
      <c r="J16" s="31"/>
      <c r="K16" s="31"/>
      <c r="L16" s="31"/>
      <c r="M16" s="31"/>
    </row>
    <row r="17" spans="1:13" ht="15.95" customHeight="1">
      <c r="A17" s="29"/>
      <c r="B17" s="37"/>
      <c r="C17" s="37"/>
      <c r="D17" s="37"/>
      <c r="E17" s="37"/>
      <c r="F17" s="37"/>
      <c r="G17" s="37"/>
      <c r="H17" s="37"/>
      <c r="I17" s="38"/>
      <c r="J17" s="31"/>
      <c r="K17" s="31"/>
      <c r="L17" s="31"/>
      <c r="M17" s="31"/>
    </row>
    <row r="18" spans="1:13" ht="15.95" customHeight="1">
      <c r="A18" s="26" t="s">
        <v>5</v>
      </c>
      <c r="B18" s="133" t="s">
        <v>250</v>
      </c>
      <c r="C18" s="133"/>
      <c r="D18" s="133"/>
      <c r="E18" s="133"/>
      <c r="F18" s="133"/>
      <c r="G18" s="133"/>
      <c r="H18" s="133"/>
      <c r="I18" s="38"/>
      <c r="J18" s="31"/>
      <c r="K18" s="31"/>
      <c r="L18" s="31"/>
      <c r="M18" s="31"/>
    </row>
    <row r="19" spans="1:13" ht="15.95" customHeight="1" thickBot="1">
      <c r="A19" s="9">
        <f>INDEX('Point Grid'!$C$8:$I$32,MATCH($A$1,'Point Grid'!$A$8:$A$32,0),MATCH(A18,'Point Grid'!$C$7:$I$7,0))</f>
        <v>0.5</v>
      </c>
      <c r="B19" s="133"/>
      <c r="C19" s="133"/>
      <c r="D19" s="133"/>
      <c r="E19" s="133"/>
      <c r="F19" s="133"/>
      <c r="G19" s="133"/>
      <c r="H19" s="133"/>
      <c r="I19" s="38"/>
      <c r="J19" s="31"/>
      <c r="K19" s="31"/>
      <c r="L19" s="31"/>
      <c r="M19" s="31"/>
    </row>
    <row r="20" spans="1:13" ht="15.95" customHeight="1" thickBot="1">
      <c r="A20" s="5"/>
      <c r="B20" s="37"/>
      <c r="C20" s="37"/>
      <c r="D20" s="37"/>
      <c r="E20" s="37"/>
      <c r="F20" s="37"/>
      <c r="G20" s="37"/>
      <c r="H20" s="37"/>
      <c r="I20" s="38"/>
      <c r="J20" s="31"/>
      <c r="K20" s="31"/>
      <c r="L20" s="31"/>
      <c r="M20" s="31"/>
    </row>
    <row r="21" spans="1:13" ht="15.95" customHeight="1" thickBot="1">
      <c r="A21" s="30"/>
      <c r="B21" s="39"/>
      <c r="C21" s="39"/>
      <c r="D21" s="39"/>
      <c r="E21" s="39"/>
      <c r="F21" s="39"/>
      <c r="G21" s="39"/>
      <c r="H21" s="39"/>
      <c r="I21" s="40"/>
      <c r="J21" s="31"/>
      <c r="K21" s="31"/>
      <c r="L21" s="31"/>
      <c r="M21" s="31"/>
    </row>
    <row r="22" spans="1:13">
      <c r="B22" s="31"/>
      <c r="C22" s="31"/>
      <c r="D22" s="31"/>
      <c r="E22" s="31"/>
      <c r="F22" s="31"/>
      <c r="G22" s="31"/>
      <c r="H22" s="31"/>
      <c r="I22" s="31"/>
      <c r="J22" s="31"/>
      <c r="K22" s="31"/>
      <c r="L22" s="31"/>
      <c r="M22" s="31"/>
    </row>
    <row r="23" spans="1:13">
      <c r="B23" s="31"/>
      <c r="C23" s="31"/>
      <c r="D23" s="31"/>
      <c r="E23" s="31"/>
      <c r="F23" s="31"/>
      <c r="G23" s="31"/>
      <c r="H23" s="31"/>
      <c r="I23" s="31"/>
      <c r="J23" s="31"/>
      <c r="K23" s="31"/>
      <c r="L23" s="31"/>
      <c r="M23" s="31"/>
    </row>
    <row r="24" spans="1:13">
      <c r="B24" s="31"/>
      <c r="C24" s="31"/>
      <c r="D24" s="31"/>
      <c r="E24" s="31"/>
      <c r="F24" s="31"/>
      <c r="G24" s="31"/>
      <c r="H24" s="31"/>
      <c r="I24" s="31"/>
      <c r="J24" s="31"/>
      <c r="K24" s="31"/>
      <c r="L24" s="31"/>
      <c r="M24" s="31"/>
    </row>
    <row r="25" spans="1:13">
      <c r="B25" s="31"/>
      <c r="C25" s="31"/>
      <c r="D25" s="31"/>
      <c r="E25" s="31"/>
      <c r="F25" s="31"/>
      <c r="G25" s="31"/>
      <c r="H25" s="31"/>
      <c r="I25" s="31"/>
      <c r="J25" s="31"/>
      <c r="K25" s="31"/>
      <c r="L25" s="31"/>
      <c r="M25" s="31"/>
    </row>
    <row r="26" spans="1:13">
      <c r="B26" s="31"/>
      <c r="C26" s="31"/>
      <c r="D26" s="31"/>
      <c r="E26" s="31"/>
      <c r="F26" s="31"/>
      <c r="G26" s="31"/>
      <c r="H26" s="31"/>
      <c r="I26" s="31"/>
      <c r="J26" s="31"/>
      <c r="K26" s="31"/>
      <c r="L26" s="31"/>
      <c r="M26" s="31"/>
    </row>
    <row r="27" spans="1:13">
      <c r="B27" s="31"/>
      <c r="C27" s="31"/>
      <c r="D27" s="31"/>
      <c r="E27" s="31"/>
      <c r="F27" s="31"/>
      <c r="G27" s="31"/>
      <c r="H27" s="31"/>
      <c r="I27" s="31"/>
      <c r="J27" s="31"/>
      <c r="K27" s="31"/>
      <c r="L27" s="31"/>
      <c r="M27" s="31"/>
    </row>
    <row r="28" spans="1:13">
      <c r="B28" s="31"/>
      <c r="C28" s="31"/>
      <c r="D28" s="31"/>
      <c r="E28" s="31"/>
      <c r="F28" s="31"/>
      <c r="G28" s="31"/>
      <c r="H28" s="31"/>
      <c r="I28" s="31"/>
      <c r="J28" s="31"/>
      <c r="K28" s="31"/>
      <c r="L28" s="31"/>
      <c r="M28" s="31"/>
    </row>
    <row r="29" spans="1:13">
      <c r="B29" s="31"/>
      <c r="C29" s="31"/>
      <c r="D29" s="31"/>
      <c r="E29" s="31"/>
      <c r="F29" s="31"/>
      <c r="G29" s="31"/>
      <c r="H29" s="31"/>
      <c r="I29" s="31"/>
      <c r="J29" s="31"/>
      <c r="K29" s="31"/>
      <c r="L29" s="31"/>
      <c r="M29" s="31"/>
    </row>
    <row r="30" spans="1:13">
      <c r="B30" s="31"/>
      <c r="C30" s="31"/>
      <c r="D30" s="31"/>
      <c r="E30" s="31"/>
      <c r="F30" s="31"/>
      <c r="G30" s="31"/>
      <c r="H30" s="31"/>
      <c r="I30" s="31"/>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sheetData>
  <mergeCells count="5">
    <mergeCell ref="B18:H19"/>
    <mergeCell ref="H1:I1"/>
    <mergeCell ref="B6:H7"/>
    <mergeCell ref="B10:H11"/>
    <mergeCell ref="B14:H15"/>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52"/>
  <sheetViews>
    <sheetView zoomScaleNormal="100" workbookViewId="0"/>
  </sheetViews>
  <sheetFormatPr defaultColWidth="9.140625" defaultRowHeight="15"/>
  <cols>
    <col min="1" max="1" width="9.140625" style="24"/>
    <col min="2" max="2" width="18.42578125" style="24" customWidth="1"/>
    <col min="3" max="6" width="15.42578125" style="24" customWidth="1"/>
    <col min="7" max="7" width="16.85546875" style="24" customWidth="1"/>
    <col min="8" max="8" width="17.7109375" style="24" customWidth="1"/>
    <col min="9" max="9" width="11.42578125" style="24" customWidth="1"/>
    <col min="10" max="16384" width="9.140625" style="24"/>
  </cols>
  <sheetData>
    <row r="1" spans="1:13" ht="15.95" customHeight="1">
      <c r="A1" s="7">
        <v>20</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Grid'!B:B,MATCH('20'!A1,'Point Grid'!A:A,0))</f>
        <v>2.5</v>
      </c>
      <c r="B4" s="33" t="s">
        <v>67</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93"/>
      <c r="C6" s="146" t="s">
        <v>251</v>
      </c>
      <c r="D6" s="146"/>
      <c r="E6" s="146"/>
      <c r="F6" s="146"/>
      <c r="G6" s="152" t="s">
        <v>252</v>
      </c>
      <c r="H6" s="33"/>
      <c r="I6" s="36"/>
      <c r="J6" s="31"/>
      <c r="K6" s="31"/>
      <c r="L6" s="31"/>
      <c r="M6" s="31"/>
    </row>
    <row r="7" spans="1:13" ht="15.95" customHeight="1">
      <c r="A7" s="9"/>
      <c r="B7" s="93" t="s">
        <v>33</v>
      </c>
      <c r="C7" s="93">
        <v>12</v>
      </c>
      <c r="D7" s="93">
        <v>24</v>
      </c>
      <c r="E7" s="93">
        <v>36</v>
      </c>
      <c r="F7" s="93">
        <v>48</v>
      </c>
      <c r="G7" s="152"/>
      <c r="H7" s="33"/>
      <c r="I7" s="36"/>
      <c r="J7" s="31"/>
      <c r="K7" s="31"/>
      <c r="L7" s="31"/>
      <c r="M7" s="31"/>
    </row>
    <row r="8" spans="1:13" ht="15.95" customHeight="1">
      <c r="A8" s="9"/>
      <c r="B8" s="72">
        <v>2012</v>
      </c>
      <c r="C8" s="97">
        <v>3314</v>
      </c>
      <c r="D8" s="97">
        <v>4260</v>
      </c>
      <c r="E8" s="97">
        <v>4340</v>
      </c>
      <c r="F8" s="97">
        <v>4380</v>
      </c>
      <c r="G8" s="97">
        <v>4380</v>
      </c>
      <c r="H8" s="33"/>
      <c r="I8" s="36"/>
      <c r="J8" s="31"/>
      <c r="K8" s="31"/>
      <c r="L8" s="31"/>
      <c r="M8" s="31"/>
    </row>
    <row r="9" spans="1:13" ht="15.95" customHeight="1">
      <c r="A9" s="9"/>
      <c r="B9" s="72">
        <v>2013</v>
      </c>
      <c r="C9" s="97">
        <v>3390</v>
      </c>
      <c r="D9" s="97">
        <v>4404</v>
      </c>
      <c r="E9" s="97">
        <v>4550</v>
      </c>
      <c r="F9" s="97"/>
      <c r="G9" s="97">
        <v>4596</v>
      </c>
      <c r="H9" s="33"/>
      <c r="I9" s="36"/>
      <c r="J9" s="31"/>
      <c r="K9" s="31"/>
      <c r="L9" s="31"/>
      <c r="M9" s="31"/>
    </row>
    <row r="10" spans="1:13" ht="15.95" customHeight="1">
      <c r="A10" s="9"/>
      <c r="B10" s="72">
        <v>2014</v>
      </c>
      <c r="C10" s="97">
        <v>3342</v>
      </c>
      <c r="D10" s="97">
        <v>4365</v>
      </c>
      <c r="E10" s="97"/>
      <c r="F10" s="97"/>
      <c r="G10" s="97">
        <v>4454</v>
      </c>
      <c r="H10" s="33"/>
      <c r="I10" s="36"/>
      <c r="J10" s="31"/>
      <c r="K10" s="31"/>
      <c r="L10" s="31"/>
      <c r="M10" s="31"/>
    </row>
    <row r="11" spans="1:13" ht="15.95" customHeight="1">
      <c r="A11" s="9"/>
      <c r="B11" s="72">
        <v>2015</v>
      </c>
      <c r="C11" s="97">
        <v>3607</v>
      </c>
      <c r="D11" s="97"/>
      <c r="E11" s="97"/>
      <c r="F11" s="97"/>
      <c r="G11" s="97">
        <v>4509</v>
      </c>
      <c r="H11" s="33"/>
      <c r="I11" s="36"/>
      <c r="J11" s="31"/>
      <c r="K11" s="31"/>
      <c r="L11" s="31"/>
      <c r="M11" s="31"/>
    </row>
    <row r="12" spans="1:13" ht="15.95" customHeight="1">
      <c r="A12" s="9"/>
      <c r="B12" s="33"/>
      <c r="C12" s="33"/>
      <c r="D12" s="33"/>
      <c r="E12" s="33"/>
      <c r="F12" s="33"/>
      <c r="G12" s="33"/>
      <c r="H12" s="33"/>
      <c r="I12" s="36"/>
      <c r="J12" s="31"/>
      <c r="K12" s="31"/>
      <c r="L12" s="31"/>
      <c r="M12" s="31"/>
    </row>
    <row r="13" spans="1:13" ht="15.95" customHeight="1">
      <c r="A13" s="9"/>
      <c r="B13" s="33"/>
      <c r="C13" s="146" t="s">
        <v>254</v>
      </c>
      <c r="D13" s="146"/>
      <c r="E13" s="146"/>
      <c r="F13" s="146"/>
      <c r="G13" s="33"/>
      <c r="H13" s="33"/>
      <c r="I13" s="36"/>
      <c r="J13" s="31"/>
      <c r="K13" s="31"/>
      <c r="L13" s="31"/>
      <c r="M13" s="31"/>
    </row>
    <row r="14" spans="1:13" ht="15.95" customHeight="1">
      <c r="A14" s="9"/>
      <c r="B14" s="33"/>
      <c r="C14" s="93">
        <v>12</v>
      </c>
      <c r="D14" s="93">
        <v>24</v>
      </c>
      <c r="E14" s="93">
        <v>36</v>
      </c>
      <c r="F14" s="93">
        <v>48</v>
      </c>
      <c r="G14" s="33"/>
      <c r="H14" s="33"/>
      <c r="I14" s="36"/>
      <c r="J14" s="31"/>
      <c r="K14" s="31"/>
      <c r="L14" s="31"/>
      <c r="M14" s="31"/>
    </row>
    <row r="15" spans="1:13" ht="15.95" customHeight="1">
      <c r="A15" s="9"/>
      <c r="B15" s="33" t="s">
        <v>253</v>
      </c>
      <c r="C15" s="128">
        <v>0.8</v>
      </c>
      <c r="D15" s="128">
        <v>0.98</v>
      </c>
      <c r="E15" s="128">
        <v>0.99</v>
      </c>
      <c r="F15" s="128">
        <v>1</v>
      </c>
      <c r="G15" s="33"/>
      <c r="H15" s="33"/>
      <c r="I15" s="36"/>
      <c r="J15" s="31"/>
      <c r="K15" s="31"/>
      <c r="L15" s="31"/>
      <c r="M15" s="31"/>
    </row>
    <row r="16" spans="1:13" ht="15.95" customHeight="1">
      <c r="A16" s="9"/>
      <c r="B16" s="33"/>
      <c r="C16" s="33"/>
      <c r="D16" s="33"/>
      <c r="E16" s="33"/>
      <c r="F16" s="33"/>
      <c r="G16" s="33"/>
      <c r="H16" s="33"/>
      <c r="I16" s="36"/>
      <c r="J16" s="31"/>
      <c r="K16" s="31"/>
      <c r="L16" s="31"/>
      <c r="M16" s="31"/>
    </row>
    <row r="17" spans="1:13" ht="15.95" customHeight="1">
      <c r="A17" s="9"/>
      <c r="B17" s="80"/>
      <c r="C17" s="146" t="s">
        <v>255</v>
      </c>
      <c r="D17" s="146"/>
      <c r="E17" s="146"/>
      <c r="F17" s="146"/>
      <c r="G17" s="33"/>
      <c r="H17" s="33"/>
      <c r="I17" s="36"/>
      <c r="J17" s="31"/>
      <c r="K17" s="31"/>
      <c r="L17" s="31"/>
      <c r="M17" s="31"/>
    </row>
    <row r="18" spans="1:13" ht="15.95" customHeight="1">
      <c r="A18" s="9"/>
      <c r="B18" s="93" t="s">
        <v>33</v>
      </c>
      <c r="C18" s="93">
        <v>12</v>
      </c>
      <c r="D18" s="93">
        <v>24</v>
      </c>
      <c r="E18" s="93">
        <v>36</v>
      </c>
      <c r="F18" s="93">
        <v>48</v>
      </c>
      <c r="G18" s="33"/>
      <c r="H18" s="33"/>
      <c r="I18" s="36"/>
      <c r="J18" s="31"/>
      <c r="K18" s="31"/>
      <c r="L18" s="31"/>
      <c r="M18" s="31"/>
    </row>
    <row r="19" spans="1:13" ht="15.95" customHeight="1">
      <c r="A19" s="9"/>
      <c r="B19" s="72">
        <v>2012</v>
      </c>
      <c r="C19" s="97">
        <v>7760</v>
      </c>
      <c r="D19" s="97">
        <v>13664</v>
      </c>
      <c r="E19" s="97">
        <v>15515</v>
      </c>
      <c r="F19" s="97">
        <v>16484</v>
      </c>
      <c r="G19" s="33"/>
      <c r="H19" s="33"/>
      <c r="I19" s="36"/>
      <c r="J19" s="31"/>
      <c r="K19" s="31"/>
      <c r="L19" s="31"/>
      <c r="M19" s="31"/>
    </row>
    <row r="20" spans="1:13" ht="15.95" customHeight="1">
      <c r="A20" s="9"/>
      <c r="B20" s="72">
        <v>2013</v>
      </c>
      <c r="C20" s="97">
        <v>8797</v>
      </c>
      <c r="D20" s="97">
        <v>13543</v>
      </c>
      <c r="E20" s="97">
        <v>16824</v>
      </c>
      <c r="F20" s="97"/>
      <c r="G20" s="33"/>
      <c r="H20" s="33"/>
      <c r="I20" s="36"/>
      <c r="J20" s="31"/>
      <c r="K20" s="31"/>
      <c r="L20" s="31"/>
      <c r="M20" s="31"/>
    </row>
    <row r="21" spans="1:13" ht="15.95" customHeight="1">
      <c r="A21" s="9"/>
      <c r="B21" s="72">
        <v>2014</v>
      </c>
      <c r="C21" s="97">
        <v>7821</v>
      </c>
      <c r="D21" s="97">
        <v>13928</v>
      </c>
      <c r="E21" s="97"/>
      <c r="F21" s="97"/>
      <c r="G21" s="33"/>
      <c r="H21" s="33"/>
      <c r="I21" s="36"/>
      <c r="J21" s="31"/>
      <c r="K21" s="31"/>
      <c r="L21" s="31"/>
      <c r="M21" s="31"/>
    </row>
    <row r="22" spans="1:13" ht="15.95" customHeight="1">
      <c r="A22" s="9"/>
      <c r="B22" s="72">
        <v>2015</v>
      </c>
      <c r="C22" s="97">
        <v>9113</v>
      </c>
      <c r="D22" s="97"/>
      <c r="E22" s="97"/>
      <c r="F22" s="97"/>
      <c r="G22" s="33"/>
      <c r="H22" s="33"/>
      <c r="I22" s="36"/>
      <c r="J22" s="31"/>
      <c r="K22" s="31"/>
      <c r="L22" s="31"/>
      <c r="M22" s="31"/>
    </row>
    <row r="23" spans="1:13" ht="15.95" customHeight="1">
      <c r="A23" s="28"/>
      <c r="B23" s="33"/>
      <c r="C23" s="33"/>
      <c r="D23" s="33"/>
      <c r="E23" s="33"/>
      <c r="F23" s="33"/>
      <c r="G23" s="33"/>
      <c r="H23" s="33"/>
      <c r="I23" s="36"/>
      <c r="J23" s="31"/>
      <c r="K23" s="31"/>
      <c r="L23" s="31"/>
      <c r="M23" s="31"/>
    </row>
    <row r="24" spans="1:13" ht="15.95" customHeight="1">
      <c r="A24" s="28"/>
      <c r="B24" s="70"/>
      <c r="C24" s="145" t="s">
        <v>260</v>
      </c>
      <c r="D24" s="145"/>
      <c r="E24" s="145"/>
      <c r="F24" s="145"/>
      <c r="G24" s="33"/>
      <c r="H24" s="33"/>
      <c r="I24" s="36"/>
      <c r="J24" s="31"/>
      <c r="K24" s="31"/>
      <c r="L24" s="31"/>
      <c r="M24" s="31"/>
    </row>
    <row r="25" spans="1:13" ht="15.95" customHeight="1">
      <c r="A25" s="28"/>
      <c r="B25" s="104" t="s">
        <v>33</v>
      </c>
      <c r="C25" s="104">
        <v>12</v>
      </c>
      <c r="D25" s="104">
        <v>24</v>
      </c>
      <c r="E25" s="104">
        <v>36</v>
      </c>
      <c r="F25" s="104">
        <v>48</v>
      </c>
      <c r="G25" s="33"/>
      <c r="H25" s="33"/>
      <c r="I25" s="36"/>
      <c r="J25" s="31"/>
      <c r="K25" s="31"/>
      <c r="L25" s="31"/>
      <c r="M25" s="31"/>
    </row>
    <row r="26" spans="1:13" ht="15.95" customHeight="1">
      <c r="A26" s="28"/>
      <c r="B26" s="60">
        <v>2012</v>
      </c>
      <c r="C26" s="60"/>
      <c r="D26" s="60" t="s">
        <v>256</v>
      </c>
      <c r="E26" s="60" t="s">
        <v>263</v>
      </c>
      <c r="F26" s="60" t="s">
        <v>265</v>
      </c>
      <c r="G26" s="33"/>
      <c r="H26" s="33"/>
      <c r="I26" s="36"/>
      <c r="J26" s="31"/>
      <c r="K26" s="31"/>
      <c r="L26" s="31"/>
      <c r="M26" s="31"/>
    </row>
    <row r="27" spans="1:13" ht="15.95" customHeight="1">
      <c r="A27" s="26"/>
      <c r="B27" s="60">
        <v>2013</v>
      </c>
      <c r="C27" s="60"/>
      <c r="D27" s="60" t="s">
        <v>261</v>
      </c>
      <c r="E27" s="60" t="s">
        <v>264</v>
      </c>
      <c r="F27" s="60"/>
      <c r="G27" s="33"/>
      <c r="H27" s="33"/>
      <c r="I27" s="36"/>
      <c r="J27" s="31"/>
      <c r="K27" s="31"/>
      <c r="L27" s="31"/>
      <c r="M27" s="31"/>
    </row>
    <row r="28" spans="1:13" ht="15.95" customHeight="1">
      <c r="A28" s="26"/>
      <c r="B28" s="60">
        <v>2014</v>
      </c>
      <c r="C28" s="60"/>
      <c r="D28" s="60" t="s">
        <v>262</v>
      </c>
      <c r="E28" s="60"/>
      <c r="F28" s="60"/>
      <c r="G28" s="33"/>
      <c r="H28" s="33"/>
      <c r="I28" s="36"/>
      <c r="J28" s="31"/>
      <c r="K28" s="31"/>
      <c r="L28" s="31"/>
      <c r="M28" s="31"/>
    </row>
    <row r="29" spans="1:13" ht="15.95" customHeight="1">
      <c r="A29" s="26"/>
      <c r="B29" s="33"/>
      <c r="C29" s="33"/>
      <c r="D29" s="33"/>
      <c r="E29" s="33"/>
      <c r="F29" s="33"/>
      <c r="G29" s="33"/>
      <c r="H29" s="33"/>
      <c r="I29" s="36"/>
      <c r="J29" s="31"/>
      <c r="K29" s="31"/>
      <c r="L29" s="31"/>
      <c r="M29" s="31"/>
    </row>
    <row r="30" spans="1:13" ht="15.95" customHeight="1">
      <c r="A30" s="26"/>
      <c r="B30" s="153" t="s">
        <v>308</v>
      </c>
      <c r="C30" s="153"/>
      <c r="D30" s="153"/>
      <c r="E30" s="153"/>
      <c r="F30" s="153"/>
      <c r="G30" s="153"/>
      <c r="H30" s="153"/>
      <c r="I30" s="36"/>
      <c r="J30" s="31"/>
      <c r="K30" s="31"/>
      <c r="L30" s="31"/>
      <c r="M30" s="31"/>
    </row>
    <row r="31" spans="1:13" ht="15.95" customHeight="1">
      <c r="A31" s="26"/>
      <c r="B31" s="33" t="s">
        <v>257</v>
      </c>
      <c r="C31" s="33"/>
      <c r="D31" s="33"/>
      <c r="E31" s="33"/>
      <c r="F31" s="33"/>
      <c r="G31" s="33"/>
      <c r="H31" s="33"/>
      <c r="I31" s="36"/>
      <c r="J31" s="31"/>
      <c r="K31" s="31"/>
      <c r="L31" s="31"/>
      <c r="M31" s="31"/>
    </row>
    <row r="32" spans="1:13" ht="15.95" customHeight="1">
      <c r="A32" s="26"/>
      <c r="B32" s="33" t="s">
        <v>217</v>
      </c>
      <c r="C32" s="33"/>
      <c r="D32" s="33"/>
      <c r="E32" s="33"/>
      <c r="F32" s="33"/>
      <c r="G32" s="33"/>
      <c r="H32" s="33"/>
      <c r="I32" s="36"/>
      <c r="J32" s="31"/>
      <c r="K32" s="31"/>
      <c r="L32" s="31"/>
      <c r="M32" s="31"/>
    </row>
    <row r="33" spans="1:13" ht="15.95" customHeight="1">
      <c r="A33" s="26"/>
      <c r="B33" s="33" t="s">
        <v>258</v>
      </c>
      <c r="C33" s="33"/>
      <c r="D33" s="33"/>
      <c r="E33" s="33"/>
      <c r="F33" s="33"/>
      <c r="G33" s="33"/>
      <c r="H33" s="33"/>
      <c r="I33" s="36"/>
      <c r="J33" s="31"/>
      <c r="K33" s="31"/>
      <c r="L33" s="31"/>
      <c r="M33" s="31"/>
    </row>
    <row r="34" spans="1:13" ht="15.95" customHeight="1">
      <c r="A34" s="26"/>
      <c r="B34" s="33"/>
      <c r="C34" s="33"/>
      <c r="D34" s="33"/>
      <c r="E34" s="33"/>
      <c r="F34" s="33"/>
      <c r="G34" s="33"/>
      <c r="H34" s="33"/>
      <c r="I34" s="36"/>
      <c r="J34" s="31"/>
      <c r="K34" s="31"/>
      <c r="L34" s="31"/>
      <c r="M34" s="31"/>
    </row>
    <row r="35" spans="1:13" ht="15.95" customHeight="1">
      <c r="A35" s="29"/>
      <c r="B35" s="37"/>
      <c r="C35" s="37"/>
      <c r="D35" s="37"/>
      <c r="E35" s="37"/>
      <c r="F35" s="37"/>
      <c r="G35" s="37"/>
      <c r="H35" s="37"/>
      <c r="I35" s="38"/>
      <c r="J35" s="31"/>
      <c r="K35" s="31"/>
      <c r="L35" s="31"/>
      <c r="M35" s="31"/>
    </row>
    <row r="36" spans="1:13" ht="15.95" customHeight="1">
      <c r="A36" s="26" t="s">
        <v>2</v>
      </c>
      <c r="B36" s="133" t="s">
        <v>259</v>
      </c>
      <c r="C36" s="133"/>
      <c r="D36" s="133"/>
      <c r="E36" s="133"/>
      <c r="F36" s="133"/>
      <c r="G36" s="133"/>
      <c r="H36" s="133"/>
      <c r="I36" s="38"/>
      <c r="J36" s="31"/>
      <c r="K36" s="31"/>
      <c r="L36" s="31"/>
      <c r="M36" s="31"/>
    </row>
    <row r="37" spans="1:13" ht="15.95" customHeight="1" thickBot="1">
      <c r="A37" s="9">
        <f>INDEX('Point Grid'!$C$8:$I$32,MATCH($A$1,'Point Grid'!$A$8:$A$32,0),MATCH(A36,'Point Grid'!$C$7:$I$7,0))</f>
        <v>2.5</v>
      </c>
      <c r="B37" s="133"/>
      <c r="C37" s="133"/>
      <c r="D37" s="133"/>
      <c r="E37" s="133"/>
      <c r="F37" s="133"/>
      <c r="G37" s="133"/>
      <c r="H37" s="133"/>
      <c r="I37" s="38"/>
      <c r="J37" s="31"/>
      <c r="K37" s="31"/>
      <c r="L37" s="31"/>
      <c r="M37" s="31"/>
    </row>
    <row r="38" spans="1:13" ht="15.95" customHeight="1" thickBot="1">
      <c r="A38" s="5"/>
      <c r="B38" s="37"/>
      <c r="C38" s="37"/>
      <c r="D38" s="37"/>
      <c r="E38" s="37"/>
      <c r="F38" s="37"/>
      <c r="G38" s="37"/>
      <c r="H38" s="37"/>
      <c r="I38" s="38"/>
      <c r="J38" s="31"/>
      <c r="K38" s="31"/>
      <c r="L38" s="31"/>
      <c r="M38" s="31"/>
    </row>
    <row r="39" spans="1:13" ht="15.95" customHeight="1" thickBot="1">
      <c r="A39" s="30"/>
      <c r="B39" s="39"/>
      <c r="C39" s="39"/>
      <c r="D39" s="39"/>
      <c r="E39" s="39"/>
      <c r="F39" s="39"/>
      <c r="G39" s="39"/>
      <c r="H39" s="39"/>
      <c r="I39" s="40"/>
      <c r="J39" s="31"/>
      <c r="K39" s="31"/>
      <c r="L39" s="31"/>
      <c r="M39" s="31"/>
    </row>
    <row r="40" spans="1:13">
      <c r="B40" s="31"/>
      <c r="C40" s="31"/>
      <c r="D40" s="31"/>
      <c r="E40" s="31"/>
      <c r="F40" s="31"/>
      <c r="G40" s="31"/>
      <c r="H40" s="31"/>
      <c r="I40" s="31"/>
      <c r="J40" s="31"/>
      <c r="K40" s="31"/>
      <c r="L40" s="31"/>
      <c r="M40" s="31"/>
    </row>
    <row r="41" spans="1:13">
      <c r="B41" s="31"/>
      <c r="C41" s="31"/>
      <c r="D41" s="31"/>
      <c r="E41" s="31"/>
      <c r="F41" s="31"/>
      <c r="G41" s="31"/>
      <c r="H41" s="31"/>
      <c r="I41" s="31"/>
      <c r="J41" s="31"/>
      <c r="K41" s="31"/>
      <c r="L41" s="31"/>
      <c r="M41" s="31"/>
    </row>
    <row r="42" spans="1:13">
      <c r="B42" s="31"/>
      <c r="C42" s="31"/>
      <c r="D42" s="31"/>
      <c r="E42" s="31"/>
      <c r="F42" s="31"/>
      <c r="G42" s="31"/>
      <c r="H42" s="31"/>
      <c r="I42" s="31"/>
      <c r="J42" s="31"/>
      <c r="K42" s="31"/>
      <c r="L42" s="31"/>
      <c r="M42" s="31"/>
    </row>
    <row r="43" spans="1:13">
      <c r="B43" s="31"/>
      <c r="C43" s="31"/>
      <c r="D43" s="31"/>
      <c r="E43" s="31"/>
      <c r="F43" s="31"/>
      <c r="G43" s="31"/>
      <c r="H43" s="31"/>
      <c r="I43" s="31"/>
      <c r="J43" s="31"/>
      <c r="K43" s="31"/>
      <c r="L43" s="31"/>
      <c r="M43" s="31"/>
    </row>
    <row r="44" spans="1:13">
      <c r="B44" s="31"/>
      <c r="C44" s="31"/>
      <c r="D44" s="31"/>
      <c r="E44" s="31"/>
      <c r="F44" s="31"/>
      <c r="G44" s="31"/>
      <c r="H44" s="31"/>
      <c r="I44" s="31"/>
      <c r="J44" s="31"/>
      <c r="K44" s="31"/>
      <c r="L44" s="31"/>
      <c r="M44" s="31"/>
    </row>
    <row r="45" spans="1:13">
      <c r="B45" s="31"/>
      <c r="C45" s="31"/>
      <c r="D45" s="31"/>
      <c r="E45" s="31"/>
      <c r="F45" s="31"/>
      <c r="G45" s="31"/>
      <c r="H45" s="31"/>
      <c r="I45" s="31"/>
      <c r="J45" s="31"/>
      <c r="K45" s="31"/>
      <c r="L45" s="31"/>
      <c r="M45" s="31"/>
    </row>
    <row r="46" spans="1:13">
      <c r="B46" s="31"/>
      <c r="C46" s="31"/>
      <c r="D46" s="31"/>
      <c r="E46" s="31"/>
      <c r="F46" s="31"/>
      <c r="G46" s="31"/>
      <c r="H46" s="31"/>
      <c r="I46" s="31"/>
      <c r="J46" s="31"/>
      <c r="K46" s="31"/>
      <c r="L46" s="31"/>
      <c r="M46" s="31"/>
    </row>
    <row r="47" spans="1:13">
      <c r="B47" s="31"/>
      <c r="C47" s="31"/>
      <c r="D47" s="31"/>
      <c r="E47" s="31"/>
      <c r="F47" s="31"/>
      <c r="G47" s="31"/>
      <c r="H47" s="31"/>
      <c r="I47" s="31"/>
      <c r="J47" s="31"/>
      <c r="K47" s="31"/>
      <c r="L47" s="31"/>
      <c r="M47" s="31"/>
    </row>
    <row r="48" spans="1:13">
      <c r="B48" s="31"/>
      <c r="C48" s="31"/>
      <c r="D48" s="31"/>
      <c r="E48" s="31"/>
      <c r="F48" s="31"/>
      <c r="G48" s="31"/>
      <c r="H48" s="31"/>
      <c r="I48" s="31"/>
      <c r="J48" s="31"/>
      <c r="K48" s="31"/>
      <c r="L48" s="31"/>
      <c r="M48" s="31"/>
    </row>
    <row r="49" spans="2:13">
      <c r="B49" s="31"/>
      <c r="C49" s="31"/>
      <c r="D49" s="31"/>
      <c r="E49" s="31"/>
      <c r="F49" s="31"/>
      <c r="G49" s="31"/>
      <c r="H49" s="31"/>
      <c r="I49" s="31"/>
      <c r="J49" s="31"/>
      <c r="K49" s="31"/>
      <c r="L49" s="31"/>
      <c r="M49" s="31"/>
    </row>
    <row r="50" spans="2:13">
      <c r="B50" s="31"/>
      <c r="C50" s="31"/>
      <c r="D50" s="31"/>
      <c r="E50" s="31"/>
      <c r="F50" s="31"/>
      <c r="G50" s="31"/>
      <c r="H50" s="31"/>
      <c r="I50" s="31"/>
      <c r="J50" s="31"/>
      <c r="K50" s="31"/>
      <c r="L50" s="31"/>
      <c r="M50" s="31"/>
    </row>
    <row r="51" spans="2:13">
      <c r="B51" s="31"/>
      <c r="C51" s="31"/>
      <c r="D51" s="31"/>
      <c r="E51" s="31"/>
      <c r="F51" s="31"/>
      <c r="G51" s="31"/>
      <c r="H51" s="31"/>
      <c r="I51" s="31"/>
      <c r="J51" s="31"/>
      <c r="K51" s="31"/>
      <c r="L51" s="31"/>
      <c r="M51" s="31"/>
    </row>
    <row r="52" spans="2:13">
      <c r="B52" s="31"/>
      <c r="C52" s="31"/>
      <c r="D52" s="31"/>
      <c r="E52" s="31"/>
      <c r="F52" s="31"/>
      <c r="G52" s="31"/>
      <c r="H52" s="31"/>
      <c r="I52" s="31"/>
      <c r="J52" s="31"/>
      <c r="K52" s="31"/>
      <c r="L52" s="31"/>
      <c r="M52" s="31"/>
    </row>
  </sheetData>
  <mergeCells count="8">
    <mergeCell ref="B36:H37"/>
    <mergeCell ref="H1:I1"/>
    <mergeCell ref="C6:F6"/>
    <mergeCell ref="G6:G7"/>
    <mergeCell ref="C13:F13"/>
    <mergeCell ref="C17:F17"/>
    <mergeCell ref="C24:F24"/>
    <mergeCell ref="B30:H30"/>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2">
    <dataValidation type="decimal" allowBlank="1" showInputMessage="1" showErrorMessage="1" sqref="A27:A34">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44"/>
  <sheetViews>
    <sheetView zoomScaleNormal="100" workbookViewId="0"/>
  </sheetViews>
  <sheetFormatPr defaultColWidth="9.140625" defaultRowHeight="15"/>
  <cols>
    <col min="1" max="1" width="9.140625" style="24"/>
    <col min="2" max="2" width="16.85546875" style="24" customWidth="1"/>
    <col min="3" max="5" width="12.28515625" style="24" customWidth="1"/>
    <col min="6" max="9" width="11.42578125" style="24" customWidth="1"/>
    <col min="10" max="16384" width="9.140625" style="24"/>
  </cols>
  <sheetData>
    <row r="1" spans="1:13" ht="15.95" customHeight="1">
      <c r="A1" s="7">
        <v>21</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Grid'!B:B,MATCH('21'!A1,'Point Grid'!A:A,0))</f>
        <v>1.75</v>
      </c>
      <c r="B4" s="33" t="s">
        <v>67</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80"/>
      <c r="C6" s="146" t="s">
        <v>255</v>
      </c>
      <c r="D6" s="146"/>
      <c r="E6" s="146"/>
      <c r="F6" s="96"/>
      <c r="G6" s="33"/>
      <c r="H6" s="33"/>
      <c r="I6" s="36"/>
      <c r="J6" s="31"/>
      <c r="K6" s="31"/>
      <c r="L6" s="31"/>
      <c r="M6" s="31"/>
    </row>
    <row r="7" spans="1:13" ht="15.95" customHeight="1">
      <c r="A7" s="9"/>
      <c r="B7" s="93" t="s">
        <v>33</v>
      </c>
      <c r="C7" s="93">
        <v>12</v>
      </c>
      <c r="D7" s="93">
        <v>24</v>
      </c>
      <c r="E7" s="93">
        <v>36</v>
      </c>
      <c r="F7" s="80"/>
      <c r="G7" s="33"/>
      <c r="H7" s="33"/>
      <c r="I7" s="36"/>
      <c r="J7" s="31"/>
      <c r="K7" s="31"/>
      <c r="L7" s="31"/>
      <c r="M7" s="31"/>
    </row>
    <row r="8" spans="1:13" ht="15.95" customHeight="1">
      <c r="A8" s="9"/>
      <c r="B8" s="72">
        <v>2013</v>
      </c>
      <c r="C8" s="97">
        <v>5500</v>
      </c>
      <c r="D8" s="97">
        <v>5800</v>
      </c>
      <c r="E8" s="97">
        <v>6000</v>
      </c>
      <c r="F8" s="73"/>
      <c r="G8" s="33"/>
      <c r="H8" s="33"/>
      <c r="I8" s="36"/>
      <c r="J8" s="31"/>
      <c r="K8" s="31"/>
      <c r="L8" s="31"/>
      <c r="M8" s="31"/>
    </row>
    <row r="9" spans="1:13" ht="15.95" customHeight="1">
      <c r="A9" s="9"/>
      <c r="B9" s="72">
        <v>2014</v>
      </c>
      <c r="C9" s="97">
        <v>4800</v>
      </c>
      <c r="D9" s="97">
        <v>5500</v>
      </c>
      <c r="E9" s="97"/>
      <c r="F9" s="73"/>
      <c r="G9" s="33"/>
      <c r="H9" s="33"/>
      <c r="I9" s="36"/>
      <c r="J9" s="31"/>
      <c r="K9" s="31"/>
      <c r="L9" s="31"/>
      <c r="M9" s="31"/>
    </row>
    <row r="10" spans="1:13" ht="15.95" customHeight="1">
      <c r="A10" s="9"/>
      <c r="B10" s="72">
        <v>2015</v>
      </c>
      <c r="C10" s="97">
        <v>3600</v>
      </c>
      <c r="D10" s="97"/>
      <c r="E10" s="97"/>
      <c r="F10" s="73"/>
      <c r="G10" s="33"/>
      <c r="H10" s="33"/>
      <c r="I10" s="36"/>
      <c r="J10" s="31"/>
      <c r="K10" s="31"/>
      <c r="L10" s="31"/>
      <c r="M10" s="31"/>
    </row>
    <row r="11" spans="1:13" ht="15.95" customHeight="1">
      <c r="A11" s="9"/>
      <c r="B11" s="72"/>
      <c r="C11" s="72"/>
      <c r="D11" s="72"/>
      <c r="E11" s="72"/>
      <c r="F11" s="33"/>
      <c r="G11" s="33"/>
      <c r="H11" s="33"/>
      <c r="I11" s="36"/>
      <c r="J11" s="31"/>
      <c r="K11" s="31"/>
      <c r="L11" s="31"/>
      <c r="M11" s="31"/>
    </row>
    <row r="12" spans="1:13" ht="15.95" customHeight="1">
      <c r="A12" s="9"/>
      <c r="B12" s="93"/>
      <c r="C12" s="146" t="s">
        <v>266</v>
      </c>
      <c r="D12" s="146"/>
      <c r="E12" s="146"/>
      <c r="F12" s="33"/>
      <c r="G12" s="33"/>
      <c r="H12" s="33"/>
      <c r="I12" s="36"/>
      <c r="J12" s="31"/>
      <c r="K12" s="31"/>
      <c r="L12" s="31"/>
      <c r="M12" s="31"/>
    </row>
    <row r="13" spans="1:13" ht="15.95" customHeight="1">
      <c r="A13" s="9"/>
      <c r="B13" s="93" t="s">
        <v>33</v>
      </c>
      <c r="C13" s="93">
        <v>12</v>
      </c>
      <c r="D13" s="93">
        <v>24</v>
      </c>
      <c r="E13" s="93">
        <v>36</v>
      </c>
      <c r="F13" s="33"/>
      <c r="G13" s="33"/>
      <c r="H13" s="33"/>
      <c r="I13" s="36"/>
      <c r="J13" s="31"/>
      <c r="K13" s="31"/>
      <c r="L13" s="31"/>
      <c r="M13" s="31"/>
    </row>
    <row r="14" spans="1:13" ht="15.95" customHeight="1">
      <c r="A14" s="9"/>
      <c r="B14" s="72">
        <v>2013</v>
      </c>
      <c r="C14" s="97">
        <v>6000</v>
      </c>
      <c r="D14" s="97">
        <v>6300</v>
      </c>
      <c r="E14" s="97">
        <v>6000</v>
      </c>
      <c r="F14" s="33"/>
      <c r="G14" s="33"/>
      <c r="H14" s="33"/>
      <c r="I14" s="36"/>
      <c r="J14" s="31"/>
      <c r="K14" s="31"/>
      <c r="L14" s="31"/>
      <c r="M14" s="31"/>
    </row>
    <row r="15" spans="1:13" ht="15.95" customHeight="1">
      <c r="A15" s="9"/>
      <c r="B15" s="72">
        <v>2014</v>
      </c>
      <c r="C15" s="97">
        <v>5400</v>
      </c>
      <c r="D15" s="97">
        <v>6200</v>
      </c>
      <c r="E15" s="97"/>
      <c r="F15" s="33"/>
      <c r="G15" s="33"/>
      <c r="H15" s="33"/>
      <c r="I15" s="36"/>
      <c r="J15" s="31"/>
      <c r="K15" s="31"/>
      <c r="L15" s="31"/>
      <c r="M15" s="31"/>
    </row>
    <row r="16" spans="1:13" ht="15.95" customHeight="1">
      <c r="A16" s="9"/>
      <c r="B16" s="72">
        <v>2015</v>
      </c>
      <c r="C16" s="97">
        <v>4150</v>
      </c>
      <c r="D16" s="97"/>
      <c r="E16" s="97"/>
      <c r="F16" s="33"/>
      <c r="G16" s="33"/>
      <c r="H16" s="33"/>
      <c r="I16" s="36"/>
      <c r="J16" s="31"/>
      <c r="K16" s="31"/>
      <c r="L16" s="31"/>
      <c r="M16" s="31"/>
    </row>
    <row r="17" spans="1:13" ht="15.95" customHeight="1">
      <c r="A17" s="9"/>
      <c r="B17" s="72"/>
      <c r="C17" s="72"/>
      <c r="D17" s="72"/>
      <c r="E17" s="72"/>
      <c r="F17" s="33"/>
      <c r="G17" s="33"/>
      <c r="H17" s="33"/>
      <c r="I17" s="36"/>
      <c r="J17" s="31"/>
      <c r="K17" s="31"/>
      <c r="L17" s="31"/>
      <c r="M17" s="31"/>
    </row>
    <row r="18" spans="1:13" ht="15.95" customHeight="1">
      <c r="A18" s="9"/>
      <c r="B18" s="93"/>
      <c r="C18" s="146" t="s">
        <v>267</v>
      </c>
      <c r="D18" s="146"/>
      <c r="E18" s="146"/>
      <c r="F18" s="33"/>
      <c r="G18" s="33"/>
      <c r="H18" s="33"/>
      <c r="I18" s="36"/>
      <c r="J18" s="31"/>
      <c r="K18" s="31"/>
      <c r="L18" s="31"/>
      <c r="M18" s="31"/>
    </row>
    <row r="19" spans="1:13" ht="15.95" customHeight="1">
      <c r="A19" s="9"/>
      <c r="B19" s="93" t="s">
        <v>33</v>
      </c>
      <c r="C19" s="93">
        <v>12</v>
      </c>
      <c r="D19" s="93">
        <v>24</v>
      </c>
      <c r="E19" s="93">
        <v>36</v>
      </c>
      <c r="F19" s="33"/>
      <c r="G19" s="33"/>
      <c r="H19" s="33"/>
      <c r="I19" s="36"/>
      <c r="J19" s="31"/>
      <c r="K19" s="31"/>
      <c r="L19" s="31"/>
      <c r="M19" s="31"/>
    </row>
    <row r="20" spans="1:13" ht="15.95" customHeight="1">
      <c r="A20" s="9"/>
      <c r="B20" s="72">
        <v>2013</v>
      </c>
      <c r="C20" s="97">
        <v>25</v>
      </c>
      <c r="D20" s="97">
        <v>15</v>
      </c>
      <c r="E20" s="97">
        <v>15</v>
      </c>
      <c r="F20" s="33"/>
      <c r="G20" s="33"/>
      <c r="H20" s="33"/>
      <c r="I20" s="36"/>
      <c r="J20" s="31"/>
      <c r="K20" s="31"/>
      <c r="L20" s="31"/>
      <c r="M20" s="31"/>
    </row>
    <row r="21" spans="1:13" ht="15.95" customHeight="1">
      <c r="A21" s="28"/>
      <c r="B21" s="72">
        <v>2014</v>
      </c>
      <c r="C21" s="97">
        <v>30</v>
      </c>
      <c r="D21" s="97">
        <v>15</v>
      </c>
      <c r="E21" s="97"/>
      <c r="F21" s="33"/>
      <c r="G21" s="33"/>
      <c r="H21" s="33"/>
      <c r="I21" s="36"/>
      <c r="J21" s="31"/>
      <c r="K21" s="31"/>
      <c r="L21" s="31"/>
      <c r="M21" s="31"/>
    </row>
    <row r="22" spans="1:13" ht="15.95" customHeight="1">
      <c r="A22" s="26"/>
      <c r="B22" s="72">
        <v>2015</v>
      </c>
      <c r="C22" s="97">
        <v>15</v>
      </c>
      <c r="D22" s="97"/>
      <c r="E22" s="97"/>
      <c r="F22" s="33"/>
      <c r="G22" s="33"/>
      <c r="H22" s="33"/>
      <c r="I22" s="36"/>
      <c r="J22" s="31"/>
      <c r="K22" s="31"/>
      <c r="L22" s="31"/>
      <c r="M22" s="31"/>
    </row>
    <row r="23" spans="1:13" ht="15.95" customHeight="1">
      <c r="A23" s="29"/>
      <c r="B23" s="84"/>
      <c r="C23" s="84"/>
      <c r="D23" s="84"/>
      <c r="E23" s="84"/>
      <c r="F23" s="37"/>
      <c r="G23" s="37"/>
      <c r="H23" s="37"/>
      <c r="I23" s="38"/>
      <c r="J23" s="31"/>
      <c r="K23" s="31"/>
      <c r="L23" s="31"/>
      <c r="M23" s="31"/>
    </row>
    <row r="24" spans="1:13" ht="15.95" customHeight="1">
      <c r="A24" s="26" t="s">
        <v>2</v>
      </c>
      <c r="B24" s="133" t="s">
        <v>268</v>
      </c>
      <c r="C24" s="133"/>
      <c r="D24" s="133"/>
      <c r="E24" s="133"/>
      <c r="F24" s="133"/>
      <c r="G24" s="133"/>
      <c r="H24" s="133"/>
      <c r="I24" s="38"/>
      <c r="J24" s="31"/>
      <c r="K24" s="31"/>
      <c r="L24" s="31"/>
      <c r="M24" s="31"/>
    </row>
    <row r="25" spans="1:13" ht="15.95" customHeight="1" thickBot="1">
      <c r="A25" s="9">
        <f>INDEX('Point Grid'!$C$8:$I$32,MATCH($A$1,'Point Grid'!$A$8:$A$32,0),MATCH(A24,'Point Grid'!$C$7:$I$7,0))</f>
        <v>1.25</v>
      </c>
      <c r="B25" s="133"/>
      <c r="C25" s="133"/>
      <c r="D25" s="133"/>
      <c r="E25" s="133"/>
      <c r="F25" s="133"/>
      <c r="G25" s="133"/>
      <c r="H25" s="133"/>
      <c r="I25" s="38"/>
      <c r="J25" s="31"/>
      <c r="K25" s="31"/>
      <c r="L25" s="31"/>
      <c r="M25" s="31"/>
    </row>
    <row r="26" spans="1:13" ht="15.95" customHeight="1" thickBot="1">
      <c r="A26" s="5"/>
      <c r="B26" s="37"/>
      <c r="C26" s="37"/>
      <c r="D26" s="37"/>
      <c r="E26" s="37"/>
      <c r="F26" s="37"/>
      <c r="G26" s="37"/>
      <c r="H26" s="37"/>
      <c r="I26" s="38"/>
      <c r="J26" s="31"/>
      <c r="K26" s="31"/>
      <c r="L26" s="31"/>
      <c r="M26" s="31"/>
    </row>
    <row r="27" spans="1:13" ht="15.95" customHeight="1">
      <c r="A27" s="29"/>
      <c r="B27" s="37"/>
      <c r="C27" s="37"/>
      <c r="D27" s="37"/>
      <c r="E27" s="37"/>
      <c r="F27" s="37"/>
      <c r="G27" s="37"/>
      <c r="H27" s="37"/>
      <c r="I27" s="38"/>
      <c r="J27" s="31"/>
      <c r="K27" s="31"/>
      <c r="L27" s="31"/>
      <c r="M27" s="31"/>
    </row>
    <row r="28" spans="1:13" ht="15.95" customHeight="1">
      <c r="A28" s="26" t="s">
        <v>3</v>
      </c>
      <c r="B28" s="133" t="s">
        <v>269</v>
      </c>
      <c r="C28" s="133"/>
      <c r="D28" s="133"/>
      <c r="E28" s="133"/>
      <c r="F28" s="133"/>
      <c r="G28" s="133"/>
      <c r="H28" s="133"/>
      <c r="I28" s="38"/>
      <c r="J28" s="31"/>
      <c r="K28" s="31"/>
      <c r="L28" s="31"/>
      <c r="M28" s="31"/>
    </row>
    <row r="29" spans="1:13" ht="15.95" customHeight="1" thickBot="1">
      <c r="A29" s="9">
        <f>INDEX('Point Grid'!$C$8:$I$32,MATCH($A$1,'Point Grid'!$A$8:$A$32,0),MATCH(A28,'Point Grid'!$C$7:$I$7,0))</f>
        <v>0.5</v>
      </c>
      <c r="B29" s="133"/>
      <c r="C29" s="133"/>
      <c r="D29" s="133"/>
      <c r="E29" s="133"/>
      <c r="F29" s="133"/>
      <c r="G29" s="133"/>
      <c r="H29" s="133"/>
      <c r="I29" s="38"/>
      <c r="J29" s="31"/>
      <c r="K29" s="31"/>
      <c r="L29" s="31"/>
      <c r="M29" s="31"/>
    </row>
    <row r="30" spans="1:13" ht="15.95" customHeight="1" thickBot="1">
      <c r="A30" s="5"/>
      <c r="B30" s="37"/>
      <c r="C30" s="37"/>
      <c r="D30" s="37"/>
      <c r="E30" s="37"/>
      <c r="F30" s="37"/>
      <c r="G30" s="37"/>
      <c r="H30" s="37"/>
      <c r="I30" s="38"/>
      <c r="J30" s="31"/>
      <c r="K30" s="31"/>
      <c r="L30" s="31"/>
      <c r="M30" s="31"/>
    </row>
    <row r="31" spans="1:13" ht="15.95" customHeight="1" thickBot="1">
      <c r="A31" s="30"/>
      <c r="B31" s="39"/>
      <c r="C31" s="39"/>
      <c r="D31" s="39"/>
      <c r="E31" s="39"/>
      <c r="F31" s="39"/>
      <c r="G31" s="39"/>
      <c r="H31" s="39"/>
      <c r="I31" s="40"/>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row r="40" spans="2:13">
      <c r="B40" s="31"/>
      <c r="C40" s="31"/>
      <c r="D40" s="31"/>
      <c r="E40" s="31"/>
      <c r="F40" s="31"/>
      <c r="G40" s="31"/>
      <c r="H40" s="31"/>
      <c r="I40" s="31"/>
      <c r="J40" s="31"/>
      <c r="K40" s="31"/>
      <c r="L40" s="31"/>
      <c r="M40" s="31"/>
    </row>
    <row r="41" spans="2:13">
      <c r="B41" s="31"/>
      <c r="C41" s="31"/>
      <c r="D41" s="31"/>
      <c r="E41" s="31"/>
      <c r="F41" s="31"/>
      <c r="G41" s="31"/>
      <c r="H41" s="31"/>
      <c r="I41" s="31"/>
      <c r="J41" s="31"/>
      <c r="K41" s="31"/>
      <c r="L41" s="31"/>
      <c r="M41" s="31"/>
    </row>
    <row r="42" spans="2:13">
      <c r="B42" s="31"/>
      <c r="C42" s="31"/>
      <c r="D42" s="31"/>
      <c r="E42" s="31"/>
      <c r="F42" s="31"/>
      <c r="G42" s="31"/>
      <c r="H42" s="31"/>
      <c r="I42" s="31"/>
      <c r="J42" s="31"/>
      <c r="K42" s="31"/>
      <c r="L42" s="31"/>
      <c r="M42" s="31"/>
    </row>
    <row r="43" spans="2:13">
      <c r="B43" s="31"/>
      <c r="C43" s="31"/>
      <c r="D43" s="31"/>
      <c r="E43" s="31"/>
      <c r="F43" s="31"/>
      <c r="G43" s="31"/>
      <c r="H43" s="31"/>
      <c r="I43" s="31"/>
      <c r="J43" s="31"/>
      <c r="K43" s="31"/>
      <c r="L43" s="31"/>
      <c r="M43" s="31"/>
    </row>
    <row r="44" spans="2:13">
      <c r="B44" s="31"/>
      <c r="C44" s="31"/>
      <c r="D44" s="31"/>
      <c r="E44" s="31"/>
      <c r="F44" s="31"/>
      <c r="G44" s="31"/>
      <c r="H44" s="31"/>
      <c r="I44" s="31"/>
      <c r="J44" s="31"/>
      <c r="K44" s="31"/>
      <c r="L44" s="31"/>
      <c r="M44" s="31"/>
    </row>
  </sheetData>
  <mergeCells count="6">
    <mergeCell ref="B28:H29"/>
    <mergeCell ref="H1:I1"/>
    <mergeCell ref="B24:H25"/>
    <mergeCell ref="C6:E6"/>
    <mergeCell ref="C12:E12"/>
    <mergeCell ref="C18:E18"/>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2">
    <dataValidation type="decimal" allowBlank="1" showInputMessage="1" showErrorMessage="1" sqref="A22">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S63"/>
  <sheetViews>
    <sheetView zoomScaleNormal="100" workbookViewId="0"/>
  </sheetViews>
  <sheetFormatPr defaultColWidth="9.140625" defaultRowHeight="15"/>
  <cols>
    <col min="1" max="1" width="9.140625" style="24"/>
    <col min="2" max="2" width="10.7109375" style="24" customWidth="1"/>
    <col min="3" max="7" width="9.42578125" style="24" customWidth="1"/>
    <col min="8" max="9" width="9.7109375" style="24" customWidth="1"/>
    <col min="10" max="14" width="9.85546875" style="24" customWidth="1"/>
    <col min="15" max="15" width="11.42578125" style="24" customWidth="1"/>
    <col min="16" max="16384" width="9.140625" style="24"/>
  </cols>
  <sheetData>
    <row r="1" spans="1:19" ht="15.95" customHeight="1">
      <c r="A1" s="7">
        <v>22</v>
      </c>
      <c r="B1" s="27" t="s">
        <v>12</v>
      </c>
      <c r="C1" s="23"/>
      <c r="D1" s="23"/>
      <c r="E1" s="23"/>
      <c r="F1" s="23"/>
      <c r="G1" s="23"/>
      <c r="H1" s="23"/>
      <c r="I1" s="23"/>
      <c r="J1" s="23"/>
      <c r="K1" s="23"/>
      <c r="L1" s="23"/>
      <c r="M1" s="23"/>
      <c r="N1" s="131" t="s">
        <v>29</v>
      </c>
      <c r="O1" s="132"/>
    </row>
    <row r="2" spans="1:19" ht="15.95" customHeight="1">
      <c r="A2" s="25"/>
      <c r="B2" s="34"/>
      <c r="C2" s="34"/>
      <c r="D2" s="34"/>
      <c r="E2" s="34"/>
      <c r="F2" s="34"/>
      <c r="G2" s="34"/>
      <c r="H2" s="34"/>
      <c r="I2" s="34"/>
      <c r="J2" s="34"/>
      <c r="K2" s="34"/>
      <c r="L2" s="34"/>
      <c r="M2" s="34"/>
      <c r="N2" s="34"/>
      <c r="O2" s="35"/>
    </row>
    <row r="3" spans="1:19" ht="15.95" customHeight="1">
      <c r="A3" s="8" t="s">
        <v>13</v>
      </c>
      <c r="B3" s="33"/>
      <c r="C3" s="33"/>
      <c r="D3" s="33"/>
      <c r="E3" s="33"/>
      <c r="F3" s="33"/>
      <c r="G3" s="33"/>
      <c r="H3" s="33"/>
      <c r="I3" s="33"/>
      <c r="J3" s="33"/>
      <c r="K3" s="33"/>
      <c r="L3" s="33"/>
      <c r="M3" s="33"/>
      <c r="N3" s="33"/>
      <c r="O3" s="36"/>
      <c r="P3" s="31"/>
      <c r="Q3" s="31"/>
      <c r="R3" s="31"/>
      <c r="S3" s="31"/>
    </row>
    <row r="4" spans="1:19" ht="15.95" customHeight="1">
      <c r="A4" s="9">
        <f>INDEX('Point Grid'!B:B,MATCH('22'!A1,'Point Grid'!A:A,0))</f>
        <v>2.25</v>
      </c>
      <c r="B4" s="33" t="s">
        <v>67</v>
      </c>
      <c r="C4" s="33"/>
      <c r="D4" s="33"/>
      <c r="E4" s="33"/>
      <c r="F4" s="33"/>
      <c r="G4" s="33"/>
      <c r="H4" s="33"/>
      <c r="I4" s="33"/>
      <c r="J4" s="33"/>
      <c r="K4" s="33"/>
      <c r="L4" s="33"/>
      <c r="M4" s="33"/>
      <c r="N4" s="33"/>
      <c r="O4" s="36"/>
      <c r="P4" s="31"/>
      <c r="Q4" s="31"/>
      <c r="R4" s="31"/>
      <c r="S4" s="31"/>
    </row>
    <row r="5" spans="1:19" ht="15.95" customHeight="1">
      <c r="A5" s="9"/>
      <c r="B5" s="33"/>
      <c r="C5" s="33"/>
      <c r="D5" s="33"/>
      <c r="E5" s="33"/>
      <c r="F5" s="33"/>
      <c r="G5" s="33"/>
      <c r="H5" s="33"/>
      <c r="I5" s="33"/>
      <c r="J5" s="33"/>
      <c r="K5" s="33"/>
      <c r="L5" s="33"/>
      <c r="M5" s="33"/>
      <c r="N5" s="33"/>
      <c r="O5" s="36"/>
      <c r="P5" s="31"/>
      <c r="Q5" s="31"/>
      <c r="R5" s="31"/>
      <c r="S5" s="31"/>
    </row>
    <row r="6" spans="1:19" ht="15.95" customHeight="1">
      <c r="A6" s="9"/>
      <c r="B6" s="152" t="s">
        <v>33</v>
      </c>
      <c r="C6" s="146" t="s">
        <v>255</v>
      </c>
      <c r="D6" s="146"/>
      <c r="E6" s="146"/>
      <c r="F6" s="146"/>
      <c r="G6" s="146"/>
      <c r="H6" s="93"/>
      <c r="I6" s="152" t="s">
        <v>33</v>
      </c>
      <c r="J6" s="146" t="s">
        <v>270</v>
      </c>
      <c r="K6" s="146"/>
      <c r="L6" s="146"/>
      <c r="M6" s="146"/>
      <c r="N6" s="146"/>
      <c r="O6" s="36"/>
      <c r="P6" s="31"/>
      <c r="Q6" s="31"/>
      <c r="R6" s="31"/>
      <c r="S6" s="31"/>
    </row>
    <row r="7" spans="1:19" ht="15.95" customHeight="1">
      <c r="A7" s="9"/>
      <c r="B7" s="152"/>
      <c r="C7" s="93">
        <v>12</v>
      </c>
      <c r="D7" s="93">
        <v>24</v>
      </c>
      <c r="E7" s="93">
        <v>36</v>
      </c>
      <c r="F7" s="93">
        <v>48</v>
      </c>
      <c r="G7" s="93">
        <v>60</v>
      </c>
      <c r="H7" s="93"/>
      <c r="I7" s="152"/>
      <c r="J7" s="93">
        <v>12</v>
      </c>
      <c r="K7" s="93">
        <v>24</v>
      </c>
      <c r="L7" s="93">
        <v>36</v>
      </c>
      <c r="M7" s="93">
        <v>48</v>
      </c>
      <c r="N7" s="93">
        <v>60</v>
      </c>
      <c r="O7" s="36"/>
      <c r="P7" s="31"/>
      <c r="Q7" s="31"/>
      <c r="R7" s="31"/>
      <c r="S7" s="31"/>
    </row>
    <row r="8" spans="1:19" ht="15.95" customHeight="1">
      <c r="A8" s="9"/>
      <c r="B8" s="72">
        <v>2011</v>
      </c>
      <c r="C8" s="97">
        <v>10000</v>
      </c>
      <c r="D8" s="97">
        <v>20000</v>
      </c>
      <c r="E8" s="97">
        <v>25000</v>
      </c>
      <c r="F8" s="97">
        <v>27000</v>
      </c>
      <c r="G8" s="97">
        <v>27000</v>
      </c>
      <c r="H8" s="97"/>
      <c r="I8" s="72">
        <v>2011</v>
      </c>
      <c r="J8" s="97">
        <v>500</v>
      </c>
      <c r="K8" s="97">
        <v>1500</v>
      </c>
      <c r="L8" s="97">
        <v>2250</v>
      </c>
      <c r="M8" s="97">
        <v>2700</v>
      </c>
      <c r="N8" s="97">
        <v>2700</v>
      </c>
      <c r="O8" s="36"/>
      <c r="P8" s="31"/>
      <c r="Q8" s="31"/>
      <c r="R8" s="31"/>
      <c r="S8" s="31"/>
    </row>
    <row r="9" spans="1:19" ht="15.95" customHeight="1">
      <c r="A9" s="9"/>
      <c r="B9" s="72">
        <v>2012</v>
      </c>
      <c r="C9" s="97">
        <v>10000</v>
      </c>
      <c r="D9" s="97">
        <v>20000</v>
      </c>
      <c r="E9" s="97">
        <v>25000</v>
      </c>
      <c r="F9" s="97">
        <v>27000</v>
      </c>
      <c r="G9" s="97"/>
      <c r="H9" s="97"/>
      <c r="I9" s="72">
        <v>2012</v>
      </c>
      <c r="J9" s="97">
        <v>500</v>
      </c>
      <c r="K9" s="97">
        <v>1500</v>
      </c>
      <c r="L9" s="97">
        <v>2250</v>
      </c>
      <c r="M9" s="97">
        <v>2475</v>
      </c>
      <c r="N9" s="97"/>
      <c r="O9" s="36"/>
      <c r="P9" s="31"/>
      <c r="Q9" s="31"/>
      <c r="R9" s="31"/>
      <c r="S9" s="31"/>
    </row>
    <row r="10" spans="1:19" ht="15.95" customHeight="1">
      <c r="A10" s="9"/>
      <c r="B10" s="72">
        <v>2013</v>
      </c>
      <c r="C10" s="97">
        <v>10000</v>
      </c>
      <c r="D10" s="97">
        <v>20000</v>
      </c>
      <c r="E10" s="97">
        <v>25000</v>
      </c>
      <c r="F10" s="97"/>
      <c r="G10" s="97"/>
      <c r="H10" s="97"/>
      <c r="I10" s="72">
        <v>2013</v>
      </c>
      <c r="J10" s="97">
        <v>500</v>
      </c>
      <c r="K10" s="97">
        <v>1500</v>
      </c>
      <c r="L10" s="97">
        <v>1875</v>
      </c>
      <c r="M10" s="97"/>
      <c r="N10" s="97"/>
      <c r="O10" s="36"/>
      <c r="P10" s="31"/>
      <c r="Q10" s="31"/>
      <c r="R10" s="31"/>
      <c r="S10" s="31"/>
    </row>
    <row r="11" spans="1:19" ht="15.95" customHeight="1">
      <c r="A11" s="9"/>
      <c r="B11" s="72">
        <v>2014</v>
      </c>
      <c r="C11" s="97">
        <v>10000</v>
      </c>
      <c r="D11" s="97">
        <v>20000</v>
      </c>
      <c r="E11" s="33"/>
      <c r="F11" s="33"/>
      <c r="G11" s="33"/>
      <c r="H11" s="33"/>
      <c r="I11" s="72">
        <v>2014</v>
      </c>
      <c r="J11" s="97">
        <v>500</v>
      </c>
      <c r="K11" s="97">
        <v>1000</v>
      </c>
      <c r="L11" s="33"/>
      <c r="M11" s="33"/>
      <c r="N11" s="33"/>
      <c r="O11" s="36"/>
      <c r="P11" s="31"/>
      <c r="Q11" s="31"/>
      <c r="R11" s="31"/>
      <c r="S11" s="31"/>
    </row>
    <row r="12" spans="1:19" ht="15.95" customHeight="1">
      <c r="A12" s="9"/>
      <c r="B12" s="72">
        <v>2015</v>
      </c>
      <c r="C12" s="97">
        <v>10000</v>
      </c>
      <c r="D12" s="33"/>
      <c r="E12" s="33"/>
      <c r="F12" s="33"/>
      <c r="G12" s="33"/>
      <c r="H12" s="33"/>
      <c r="I12" s="72">
        <v>2015</v>
      </c>
      <c r="J12" s="97">
        <v>250</v>
      </c>
      <c r="K12" s="33"/>
      <c r="L12" s="33"/>
      <c r="M12" s="33"/>
      <c r="N12" s="33"/>
      <c r="O12" s="36"/>
      <c r="P12" s="31"/>
      <c r="Q12" s="31"/>
      <c r="R12" s="31"/>
      <c r="S12" s="31"/>
    </row>
    <row r="13" spans="1:19" ht="15.95" customHeight="1">
      <c r="A13" s="9"/>
      <c r="B13" s="33"/>
      <c r="C13" s="33"/>
      <c r="D13" s="33"/>
      <c r="E13" s="33"/>
      <c r="F13" s="33"/>
      <c r="G13" s="33"/>
      <c r="H13" s="33"/>
      <c r="I13" s="33"/>
      <c r="J13" s="33"/>
      <c r="K13" s="33"/>
      <c r="L13" s="33"/>
      <c r="M13" s="33"/>
      <c r="N13" s="33"/>
      <c r="O13" s="36"/>
      <c r="P13" s="31"/>
      <c r="Q13" s="31"/>
      <c r="R13" s="31"/>
      <c r="S13" s="31"/>
    </row>
    <row r="14" spans="1:19" ht="15.95" customHeight="1">
      <c r="A14" s="9"/>
      <c r="B14" s="33"/>
      <c r="C14" s="33"/>
      <c r="D14" s="33"/>
      <c r="E14" s="33"/>
      <c r="F14" s="33"/>
      <c r="G14" s="33"/>
      <c r="H14" s="33"/>
      <c r="I14" s="33"/>
      <c r="J14" s="33"/>
      <c r="K14" s="33"/>
      <c r="L14" s="33"/>
      <c r="M14" s="33"/>
      <c r="N14" s="33"/>
      <c r="O14" s="36"/>
      <c r="P14" s="31"/>
      <c r="Q14" s="31"/>
      <c r="R14" s="31"/>
      <c r="S14" s="31"/>
    </row>
    <row r="15" spans="1:19" ht="15.95" customHeight="1">
      <c r="A15" s="9"/>
      <c r="B15" s="152" t="s">
        <v>33</v>
      </c>
      <c r="C15" s="146" t="s">
        <v>274</v>
      </c>
      <c r="D15" s="146"/>
      <c r="E15" s="146"/>
      <c r="F15" s="146"/>
      <c r="G15" s="33"/>
      <c r="H15" s="33"/>
      <c r="I15" s="152" t="s">
        <v>33</v>
      </c>
      <c r="J15" s="146" t="s">
        <v>276</v>
      </c>
      <c r="K15" s="146"/>
      <c r="L15" s="146"/>
      <c r="M15" s="146"/>
      <c r="N15" s="33"/>
      <c r="O15" s="36"/>
      <c r="P15" s="31"/>
      <c r="Q15" s="31"/>
      <c r="R15" s="31"/>
      <c r="S15" s="31"/>
    </row>
    <row r="16" spans="1:19" ht="15.95" customHeight="1">
      <c r="A16" s="9"/>
      <c r="B16" s="152"/>
      <c r="C16" s="98" t="s">
        <v>212</v>
      </c>
      <c r="D16" s="100" t="s">
        <v>213</v>
      </c>
      <c r="E16" s="98" t="s">
        <v>214</v>
      </c>
      <c r="F16" s="98" t="s">
        <v>275</v>
      </c>
      <c r="G16" s="33"/>
      <c r="H16" s="33"/>
      <c r="I16" s="152"/>
      <c r="J16" s="98" t="s">
        <v>212</v>
      </c>
      <c r="K16" s="100" t="s">
        <v>213</v>
      </c>
      <c r="L16" s="98" t="s">
        <v>214</v>
      </c>
      <c r="M16" s="98" t="s">
        <v>275</v>
      </c>
      <c r="N16" s="33"/>
      <c r="O16" s="36"/>
      <c r="P16" s="31"/>
      <c r="Q16" s="31"/>
      <c r="R16" s="31"/>
      <c r="S16" s="31"/>
    </row>
    <row r="17" spans="1:19" ht="15.95" customHeight="1">
      <c r="A17" s="9"/>
      <c r="B17" s="72">
        <v>2011</v>
      </c>
      <c r="C17" s="101">
        <v>2</v>
      </c>
      <c r="D17" s="102">
        <v>1.25</v>
      </c>
      <c r="E17" s="102">
        <v>1.08</v>
      </c>
      <c r="F17" s="102">
        <v>1</v>
      </c>
      <c r="G17" s="33"/>
      <c r="H17" s="33"/>
      <c r="I17" s="72">
        <v>2011</v>
      </c>
      <c r="J17" s="101">
        <v>3</v>
      </c>
      <c r="K17" s="102">
        <v>1.5</v>
      </c>
      <c r="L17" s="102">
        <v>1.2</v>
      </c>
      <c r="M17" s="102">
        <v>1</v>
      </c>
      <c r="N17" s="33"/>
      <c r="O17" s="36"/>
      <c r="P17" s="31"/>
      <c r="Q17" s="31"/>
      <c r="R17" s="31"/>
      <c r="S17" s="31"/>
    </row>
    <row r="18" spans="1:19" ht="15.95" customHeight="1">
      <c r="A18" s="9"/>
      <c r="B18" s="72">
        <v>2012</v>
      </c>
      <c r="C18" s="101">
        <v>2</v>
      </c>
      <c r="D18" s="102">
        <v>1.25</v>
      </c>
      <c r="E18" s="102">
        <v>1.08</v>
      </c>
      <c r="F18" s="102"/>
      <c r="G18" s="33"/>
      <c r="H18" s="33"/>
      <c r="I18" s="72">
        <v>2012</v>
      </c>
      <c r="J18" s="101">
        <v>3</v>
      </c>
      <c r="K18" s="102">
        <v>1.5</v>
      </c>
      <c r="L18" s="102">
        <v>1.08</v>
      </c>
      <c r="M18" s="102"/>
      <c r="N18" s="33"/>
      <c r="O18" s="36"/>
      <c r="P18" s="31"/>
      <c r="Q18" s="31"/>
      <c r="R18" s="31"/>
      <c r="S18" s="31"/>
    </row>
    <row r="19" spans="1:19" ht="15.95" customHeight="1">
      <c r="A19" s="9"/>
      <c r="B19" s="72">
        <v>2013</v>
      </c>
      <c r="C19" s="101">
        <v>2</v>
      </c>
      <c r="D19" s="102">
        <v>1.25</v>
      </c>
      <c r="E19" s="102"/>
      <c r="F19" s="102"/>
      <c r="G19" s="33"/>
      <c r="H19" s="33"/>
      <c r="I19" s="72">
        <v>2013</v>
      </c>
      <c r="J19" s="101">
        <v>3</v>
      </c>
      <c r="K19" s="102">
        <v>1.25</v>
      </c>
      <c r="L19" s="102"/>
      <c r="M19" s="102"/>
      <c r="N19" s="33"/>
      <c r="O19" s="36"/>
      <c r="P19" s="31"/>
      <c r="Q19" s="31"/>
      <c r="R19" s="31"/>
      <c r="S19" s="31"/>
    </row>
    <row r="20" spans="1:19" ht="15.95" customHeight="1">
      <c r="A20" s="9"/>
      <c r="B20" s="72">
        <v>2014</v>
      </c>
      <c r="C20" s="101">
        <v>2</v>
      </c>
      <c r="D20" s="102"/>
      <c r="E20" s="103"/>
      <c r="F20" s="103"/>
      <c r="G20" s="33"/>
      <c r="H20" s="33"/>
      <c r="I20" s="72">
        <v>2014</v>
      </c>
      <c r="J20" s="101">
        <v>2</v>
      </c>
      <c r="K20" s="102"/>
      <c r="L20" s="103"/>
      <c r="M20" s="103"/>
      <c r="N20" s="33"/>
      <c r="O20" s="36"/>
      <c r="P20" s="31"/>
      <c r="Q20" s="31"/>
      <c r="R20" s="31"/>
      <c r="S20" s="31"/>
    </row>
    <row r="21" spans="1:19" ht="15.95" customHeight="1">
      <c r="A21" s="9"/>
      <c r="B21" s="72"/>
      <c r="C21" s="99"/>
      <c r="D21" s="33"/>
      <c r="E21" s="33"/>
      <c r="F21" s="33"/>
      <c r="G21" s="33"/>
      <c r="H21" s="33"/>
      <c r="I21" s="33"/>
      <c r="J21" s="33"/>
      <c r="K21" s="33"/>
      <c r="L21" s="33"/>
      <c r="M21" s="33"/>
      <c r="N21" s="33"/>
      <c r="O21" s="36"/>
      <c r="P21" s="31"/>
      <c r="Q21" s="31"/>
      <c r="R21" s="31"/>
      <c r="S21" s="31"/>
    </row>
    <row r="22" spans="1:19" ht="15.95" customHeight="1">
      <c r="A22" s="9"/>
      <c r="B22" s="33"/>
      <c r="C22" s="33"/>
      <c r="D22" s="33"/>
      <c r="E22" s="33"/>
      <c r="F22" s="33"/>
      <c r="G22" s="33"/>
      <c r="H22" s="33"/>
      <c r="I22" s="33"/>
      <c r="J22" s="33"/>
      <c r="K22" s="33"/>
      <c r="L22" s="33"/>
      <c r="M22" s="33"/>
      <c r="N22" s="33"/>
      <c r="O22" s="36"/>
      <c r="P22" s="31"/>
      <c r="Q22" s="31"/>
      <c r="R22" s="31"/>
      <c r="S22" s="31"/>
    </row>
    <row r="23" spans="1:19" ht="45">
      <c r="A23" s="9"/>
      <c r="B23" s="95" t="s">
        <v>109</v>
      </c>
      <c r="C23" s="95" t="s">
        <v>277</v>
      </c>
      <c r="D23" s="95" t="s">
        <v>278</v>
      </c>
      <c r="E23" s="95" t="s">
        <v>279</v>
      </c>
      <c r="F23" s="95" t="s">
        <v>280</v>
      </c>
      <c r="G23" s="33"/>
      <c r="H23" s="33"/>
      <c r="I23" s="33"/>
      <c r="J23" s="33"/>
      <c r="K23" s="33"/>
      <c r="L23" s="33"/>
      <c r="M23" s="33"/>
      <c r="N23" s="33"/>
      <c r="O23" s="36"/>
      <c r="P23" s="31"/>
      <c r="Q23" s="31"/>
      <c r="R23" s="31"/>
      <c r="S23" s="31"/>
    </row>
    <row r="24" spans="1:19" ht="15.95" customHeight="1">
      <c r="A24" s="9"/>
      <c r="B24" s="72">
        <v>2011</v>
      </c>
      <c r="C24" s="97">
        <v>50000</v>
      </c>
      <c r="D24" s="97">
        <v>27000</v>
      </c>
      <c r="E24" s="97">
        <v>2700</v>
      </c>
      <c r="F24" s="97">
        <v>3240</v>
      </c>
      <c r="G24" s="33"/>
      <c r="H24" s="33"/>
      <c r="I24" s="33"/>
      <c r="J24" s="33"/>
      <c r="K24" s="33"/>
      <c r="L24" s="33"/>
      <c r="M24" s="33"/>
      <c r="N24" s="33"/>
      <c r="O24" s="36"/>
      <c r="P24" s="31"/>
      <c r="Q24" s="31"/>
      <c r="R24" s="31"/>
      <c r="S24" s="31"/>
    </row>
    <row r="25" spans="1:19" ht="15.95" customHeight="1">
      <c r="A25" s="9"/>
      <c r="B25" s="72">
        <v>2012</v>
      </c>
      <c r="C25" s="97">
        <v>50000</v>
      </c>
      <c r="D25" s="97">
        <v>27000</v>
      </c>
      <c r="E25" s="97">
        <v>2700</v>
      </c>
      <c r="F25" s="97">
        <v>3240</v>
      </c>
      <c r="G25" s="33"/>
      <c r="H25" s="33"/>
      <c r="I25" s="33"/>
      <c r="J25" s="33"/>
      <c r="K25" s="33"/>
      <c r="L25" s="33"/>
      <c r="M25" s="33"/>
      <c r="N25" s="33"/>
      <c r="O25" s="36"/>
      <c r="P25" s="31"/>
      <c r="Q25" s="31"/>
      <c r="R25" s="31"/>
      <c r="S25" s="31"/>
    </row>
    <row r="26" spans="1:19" ht="15.95" customHeight="1">
      <c r="A26" s="9"/>
      <c r="B26" s="72">
        <v>2013</v>
      </c>
      <c r="C26" s="97">
        <v>50000</v>
      </c>
      <c r="D26" s="97">
        <v>27000</v>
      </c>
      <c r="E26" s="97">
        <v>2700</v>
      </c>
      <c r="F26" s="97">
        <v>3240</v>
      </c>
      <c r="G26" s="33"/>
      <c r="H26" s="33"/>
      <c r="I26" s="33"/>
      <c r="J26" s="33"/>
      <c r="K26" s="33"/>
      <c r="L26" s="33"/>
      <c r="M26" s="33"/>
      <c r="N26" s="33"/>
      <c r="O26" s="36"/>
      <c r="P26" s="31"/>
      <c r="Q26" s="31"/>
      <c r="R26" s="31"/>
      <c r="S26" s="31"/>
    </row>
    <row r="27" spans="1:19" ht="15.95" customHeight="1">
      <c r="A27" s="9"/>
      <c r="B27" s="72">
        <v>2014</v>
      </c>
      <c r="C27" s="97">
        <v>50000</v>
      </c>
      <c r="D27" s="97">
        <v>27000</v>
      </c>
      <c r="E27" s="97">
        <v>2700</v>
      </c>
      <c r="F27" s="97">
        <v>3240</v>
      </c>
      <c r="G27" s="33"/>
      <c r="H27" s="33"/>
      <c r="I27" s="33"/>
      <c r="J27" s="33"/>
      <c r="K27" s="33"/>
      <c r="L27" s="33"/>
      <c r="M27" s="33"/>
      <c r="N27" s="33"/>
      <c r="O27" s="36"/>
      <c r="P27" s="31"/>
      <c r="Q27" s="31"/>
      <c r="R27" s="31"/>
      <c r="S27" s="31"/>
    </row>
    <row r="28" spans="1:19" ht="15.95" customHeight="1">
      <c r="A28" s="9"/>
      <c r="B28" s="72">
        <v>2015</v>
      </c>
      <c r="C28" s="97">
        <v>50000</v>
      </c>
      <c r="D28" s="97">
        <v>27000</v>
      </c>
      <c r="E28" s="97">
        <v>1350</v>
      </c>
      <c r="F28" s="97">
        <v>4212</v>
      </c>
      <c r="G28" s="33"/>
      <c r="H28" s="33"/>
      <c r="I28" s="33"/>
      <c r="J28" s="33"/>
      <c r="K28" s="33"/>
      <c r="L28" s="33"/>
      <c r="M28" s="33"/>
      <c r="N28" s="33"/>
      <c r="O28" s="36"/>
      <c r="P28" s="31"/>
      <c r="Q28" s="31"/>
      <c r="R28" s="31"/>
      <c r="S28" s="31"/>
    </row>
    <row r="29" spans="1:19" ht="15.95" customHeight="1">
      <c r="A29" s="9"/>
      <c r="B29" s="33"/>
      <c r="C29" s="33"/>
      <c r="D29" s="33"/>
      <c r="E29" s="33"/>
      <c r="F29" s="33"/>
      <c r="G29" s="33"/>
      <c r="H29" s="33"/>
      <c r="I29" s="33"/>
      <c r="J29" s="33"/>
      <c r="K29" s="33"/>
      <c r="L29" s="33"/>
      <c r="M29" s="33"/>
      <c r="N29" s="33"/>
      <c r="O29" s="36"/>
      <c r="P29" s="31"/>
      <c r="Q29" s="31"/>
      <c r="R29" s="31"/>
      <c r="S29" s="31"/>
    </row>
    <row r="30" spans="1:19" ht="15.95" customHeight="1">
      <c r="A30" s="9"/>
      <c r="B30" s="147" t="s">
        <v>310</v>
      </c>
      <c r="C30" s="147"/>
      <c r="D30" s="147"/>
      <c r="E30" s="147"/>
      <c r="F30" s="147"/>
      <c r="G30" s="147"/>
      <c r="H30" s="147"/>
      <c r="I30" s="147"/>
      <c r="J30" s="147"/>
      <c r="K30" s="147"/>
      <c r="L30" s="147"/>
      <c r="M30" s="147"/>
      <c r="N30" s="147"/>
      <c r="O30" s="36"/>
      <c r="P30" s="31"/>
      <c r="Q30" s="31"/>
      <c r="R30" s="31"/>
      <c r="S30" s="31"/>
    </row>
    <row r="31" spans="1:19" ht="15.95" customHeight="1">
      <c r="A31" s="9"/>
      <c r="B31" s="147" t="s">
        <v>281</v>
      </c>
      <c r="C31" s="147"/>
      <c r="D31" s="147"/>
      <c r="E31" s="147"/>
      <c r="F31" s="147"/>
      <c r="G31" s="147"/>
      <c r="H31" s="147"/>
      <c r="I31" s="147"/>
      <c r="J31" s="147"/>
      <c r="K31" s="147"/>
      <c r="L31" s="147"/>
      <c r="M31" s="147"/>
      <c r="N31" s="147"/>
      <c r="O31" s="36"/>
      <c r="P31" s="31"/>
      <c r="Q31" s="31"/>
      <c r="R31" s="31"/>
      <c r="S31" s="31"/>
    </row>
    <row r="32" spans="1:19" ht="15.95" customHeight="1">
      <c r="A32" s="9"/>
      <c r="B32" s="147" t="s">
        <v>282</v>
      </c>
      <c r="C32" s="147"/>
      <c r="D32" s="147"/>
      <c r="E32" s="147"/>
      <c r="F32" s="147"/>
      <c r="G32" s="147"/>
      <c r="H32" s="147"/>
      <c r="I32" s="147"/>
      <c r="J32" s="147"/>
      <c r="K32" s="147"/>
      <c r="L32" s="147"/>
      <c r="M32" s="147"/>
      <c r="N32" s="147"/>
      <c r="O32" s="36"/>
      <c r="P32" s="31"/>
      <c r="Q32" s="31"/>
      <c r="R32" s="31"/>
      <c r="S32" s="31"/>
    </row>
    <row r="33" spans="1:19" ht="15.95" customHeight="1">
      <c r="A33" s="9"/>
      <c r="B33" s="147" t="s">
        <v>283</v>
      </c>
      <c r="C33" s="147"/>
      <c r="D33" s="147"/>
      <c r="E33" s="147"/>
      <c r="F33" s="147"/>
      <c r="G33" s="147"/>
      <c r="H33" s="147"/>
      <c r="I33" s="147"/>
      <c r="J33" s="147"/>
      <c r="K33" s="147"/>
      <c r="L33" s="147"/>
      <c r="M33" s="147"/>
      <c r="N33" s="147"/>
      <c r="O33" s="36"/>
      <c r="P33" s="31"/>
      <c r="Q33" s="31"/>
      <c r="R33" s="31"/>
      <c r="S33" s="31"/>
    </row>
    <row r="34" spans="1:19" ht="15.95" customHeight="1">
      <c r="A34" s="9"/>
      <c r="B34" s="147" t="s">
        <v>309</v>
      </c>
      <c r="C34" s="147"/>
      <c r="D34" s="147"/>
      <c r="E34" s="147"/>
      <c r="F34" s="147"/>
      <c r="G34" s="147"/>
      <c r="H34" s="147"/>
      <c r="I34" s="147"/>
      <c r="J34" s="147"/>
      <c r="K34" s="147"/>
      <c r="L34" s="147"/>
      <c r="M34" s="147"/>
      <c r="N34" s="147"/>
      <c r="O34" s="36"/>
      <c r="P34" s="31"/>
      <c r="Q34" s="31"/>
      <c r="R34" s="31"/>
      <c r="S34" s="31"/>
    </row>
    <row r="35" spans="1:19" ht="15.95" customHeight="1">
      <c r="A35" s="9"/>
      <c r="B35" s="147" t="s">
        <v>284</v>
      </c>
      <c r="C35" s="147"/>
      <c r="D35" s="147"/>
      <c r="E35" s="147"/>
      <c r="F35" s="147"/>
      <c r="G35" s="147"/>
      <c r="H35" s="147"/>
      <c r="I35" s="147"/>
      <c r="J35" s="147"/>
      <c r="K35" s="147"/>
      <c r="L35" s="147"/>
      <c r="M35" s="147"/>
      <c r="N35" s="147"/>
      <c r="O35" s="36"/>
      <c r="P35" s="31"/>
      <c r="Q35" s="31"/>
      <c r="R35" s="31"/>
      <c r="S35" s="31"/>
    </row>
    <row r="36" spans="1:19" ht="15.95" customHeight="1">
      <c r="A36" s="28"/>
      <c r="B36" s="147" t="s">
        <v>285</v>
      </c>
      <c r="C36" s="147"/>
      <c r="D36" s="147"/>
      <c r="E36" s="147"/>
      <c r="F36" s="147"/>
      <c r="G36" s="147"/>
      <c r="H36" s="147"/>
      <c r="I36" s="147"/>
      <c r="J36" s="147"/>
      <c r="K36" s="147"/>
      <c r="L36" s="147"/>
      <c r="M36" s="147"/>
      <c r="N36" s="147"/>
      <c r="O36" s="36"/>
      <c r="P36" s="31"/>
      <c r="Q36" s="31"/>
      <c r="R36" s="31"/>
      <c r="S36" s="31"/>
    </row>
    <row r="37" spans="1:19" ht="32.1" customHeight="1">
      <c r="A37" s="26"/>
      <c r="B37" s="147" t="s">
        <v>311</v>
      </c>
      <c r="C37" s="147"/>
      <c r="D37" s="147"/>
      <c r="E37" s="147"/>
      <c r="F37" s="147"/>
      <c r="G37" s="147"/>
      <c r="H37" s="147"/>
      <c r="I37" s="147"/>
      <c r="J37" s="147"/>
      <c r="K37" s="147"/>
      <c r="L37" s="147"/>
      <c r="M37" s="147"/>
      <c r="N37" s="147"/>
      <c r="O37" s="36"/>
      <c r="P37" s="31"/>
      <c r="Q37" s="31"/>
      <c r="R37" s="31"/>
      <c r="S37" s="31"/>
    </row>
    <row r="38" spans="1:19" ht="15.95" customHeight="1">
      <c r="A38" s="29"/>
      <c r="B38" s="37"/>
      <c r="C38" s="37"/>
      <c r="D38" s="37"/>
      <c r="E38" s="37"/>
      <c r="F38" s="37"/>
      <c r="G38" s="37"/>
      <c r="H38" s="37"/>
      <c r="I38" s="37"/>
      <c r="J38" s="37"/>
      <c r="K38" s="37"/>
      <c r="L38" s="37"/>
      <c r="M38" s="37"/>
      <c r="N38" s="37"/>
      <c r="O38" s="38"/>
      <c r="P38" s="31"/>
      <c r="Q38" s="31"/>
      <c r="R38" s="31"/>
      <c r="S38" s="31"/>
    </row>
    <row r="39" spans="1:19" ht="15.95" customHeight="1">
      <c r="A39" s="26" t="s">
        <v>2</v>
      </c>
      <c r="B39" s="133" t="s">
        <v>271</v>
      </c>
      <c r="C39" s="133"/>
      <c r="D39" s="133"/>
      <c r="E39" s="133"/>
      <c r="F39" s="133"/>
      <c r="G39" s="133"/>
      <c r="H39" s="133"/>
      <c r="I39" s="133"/>
      <c r="J39" s="133"/>
      <c r="K39" s="133"/>
      <c r="L39" s="133"/>
      <c r="M39" s="133"/>
      <c r="N39" s="133"/>
      <c r="O39" s="38"/>
      <c r="P39" s="31"/>
      <c r="Q39" s="31"/>
      <c r="R39" s="31"/>
      <c r="S39" s="31"/>
    </row>
    <row r="40" spans="1:19" ht="15.95" customHeight="1" thickBot="1">
      <c r="A40" s="9">
        <f>INDEX('Point Grid'!$C$8:$I$32,MATCH($A$1,'Point Grid'!$A$8:$A$32,0),MATCH(A39,'Point Grid'!$C$7:$I$7,0))</f>
        <v>1</v>
      </c>
      <c r="B40" s="133"/>
      <c r="C40" s="133"/>
      <c r="D40" s="133"/>
      <c r="E40" s="133"/>
      <c r="F40" s="133"/>
      <c r="G40" s="133"/>
      <c r="H40" s="133"/>
      <c r="I40" s="133"/>
      <c r="J40" s="133"/>
      <c r="K40" s="133"/>
      <c r="L40" s="133"/>
      <c r="M40" s="133"/>
      <c r="N40" s="133"/>
      <c r="O40" s="38"/>
      <c r="P40" s="31"/>
      <c r="Q40" s="31"/>
      <c r="R40" s="31"/>
      <c r="S40" s="31"/>
    </row>
    <row r="41" spans="1:19" ht="15.95" customHeight="1" thickBot="1">
      <c r="A41" s="5"/>
      <c r="B41" s="37"/>
      <c r="C41" s="37"/>
      <c r="D41" s="37"/>
      <c r="E41" s="37"/>
      <c r="F41" s="37"/>
      <c r="G41" s="37"/>
      <c r="H41" s="37"/>
      <c r="I41" s="37"/>
      <c r="J41" s="37"/>
      <c r="K41" s="37"/>
      <c r="L41" s="37"/>
      <c r="M41" s="37"/>
      <c r="N41" s="37"/>
      <c r="O41" s="38"/>
      <c r="P41" s="31"/>
      <c r="Q41" s="31"/>
      <c r="R41" s="31"/>
      <c r="S41" s="31"/>
    </row>
    <row r="42" spans="1:19" ht="15.95" customHeight="1">
      <c r="A42" s="29"/>
      <c r="B42" s="37"/>
      <c r="C42" s="37"/>
      <c r="D42" s="37"/>
      <c r="E42" s="37"/>
      <c r="F42" s="37"/>
      <c r="G42" s="37"/>
      <c r="H42" s="37"/>
      <c r="I42" s="37"/>
      <c r="J42" s="37"/>
      <c r="K42" s="37"/>
      <c r="L42" s="37"/>
      <c r="M42" s="37"/>
      <c r="N42" s="37"/>
      <c r="O42" s="38"/>
      <c r="P42" s="31"/>
      <c r="Q42" s="31"/>
      <c r="R42" s="31"/>
      <c r="S42" s="31"/>
    </row>
    <row r="43" spans="1:19" ht="15.95" customHeight="1">
      <c r="A43" s="26" t="s">
        <v>3</v>
      </c>
      <c r="B43" s="133" t="s">
        <v>272</v>
      </c>
      <c r="C43" s="133"/>
      <c r="D43" s="133"/>
      <c r="E43" s="133"/>
      <c r="F43" s="133"/>
      <c r="G43" s="133"/>
      <c r="H43" s="133"/>
      <c r="I43" s="133"/>
      <c r="J43" s="133"/>
      <c r="K43" s="133"/>
      <c r="L43" s="133"/>
      <c r="M43" s="133"/>
      <c r="N43" s="133"/>
      <c r="O43" s="38"/>
      <c r="P43" s="31"/>
      <c r="Q43" s="31"/>
      <c r="R43" s="31"/>
      <c r="S43" s="31"/>
    </row>
    <row r="44" spans="1:19" ht="15.95" customHeight="1" thickBot="1">
      <c r="A44" s="9">
        <f>INDEX('Point Grid'!$C$8:$I$32,MATCH($A$1,'Point Grid'!$A$8:$A$32,0),MATCH(A43,'Point Grid'!$C$7:$I$7,0))</f>
        <v>0.5</v>
      </c>
      <c r="B44" s="133"/>
      <c r="C44" s="133"/>
      <c r="D44" s="133"/>
      <c r="E44" s="133"/>
      <c r="F44" s="133"/>
      <c r="G44" s="133"/>
      <c r="H44" s="133"/>
      <c r="I44" s="133"/>
      <c r="J44" s="133"/>
      <c r="K44" s="133"/>
      <c r="L44" s="133"/>
      <c r="M44" s="133"/>
      <c r="N44" s="133"/>
      <c r="O44" s="38"/>
      <c r="P44" s="31"/>
      <c r="Q44" s="31"/>
      <c r="R44" s="31"/>
      <c r="S44" s="31"/>
    </row>
    <row r="45" spans="1:19" ht="15.95" customHeight="1" thickBot="1">
      <c r="A45" s="5"/>
      <c r="B45" s="37"/>
      <c r="C45" s="37"/>
      <c r="D45" s="37"/>
      <c r="E45" s="37"/>
      <c r="F45" s="37"/>
      <c r="G45" s="37"/>
      <c r="H45" s="37"/>
      <c r="I45" s="37"/>
      <c r="J45" s="37"/>
      <c r="K45" s="37"/>
      <c r="L45" s="37"/>
      <c r="M45" s="37"/>
      <c r="N45" s="37"/>
      <c r="O45" s="38"/>
      <c r="P45" s="31"/>
      <c r="Q45" s="31"/>
      <c r="R45" s="31"/>
      <c r="S45" s="31"/>
    </row>
    <row r="46" spans="1:19" ht="15.95" customHeight="1">
      <c r="A46" s="29"/>
      <c r="B46" s="37"/>
      <c r="C46" s="37"/>
      <c r="D46" s="37"/>
      <c r="E46" s="37"/>
      <c r="F46" s="37"/>
      <c r="G46" s="37"/>
      <c r="H46" s="37"/>
      <c r="I46" s="37"/>
      <c r="J46" s="37"/>
      <c r="K46" s="37"/>
      <c r="L46" s="37"/>
      <c r="M46" s="37"/>
      <c r="N46" s="37"/>
      <c r="O46" s="38"/>
      <c r="P46" s="31"/>
      <c r="Q46" s="31"/>
      <c r="R46" s="31"/>
      <c r="S46" s="31"/>
    </row>
    <row r="47" spans="1:19" ht="15.95" customHeight="1">
      <c r="A47" s="26" t="s">
        <v>4</v>
      </c>
      <c r="B47" s="133" t="s">
        <v>273</v>
      </c>
      <c r="C47" s="133"/>
      <c r="D47" s="133"/>
      <c r="E47" s="133"/>
      <c r="F47" s="133"/>
      <c r="G47" s="133"/>
      <c r="H47" s="133"/>
      <c r="I47" s="133"/>
      <c r="J47" s="133"/>
      <c r="K47" s="133"/>
      <c r="L47" s="133"/>
      <c r="M47" s="133"/>
      <c r="N47" s="133"/>
      <c r="O47" s="38"/>
      <c r="P47" s="31"/>
      <c r="Q47" s="31"/>
      <c r="R47" s="31"/>
      <c r="S47" s="31"/>
    </row>
    <row r="48" spans="1:19" ht="15.95" customHeight="1" thickBot="1">
      <c r="A48" s="9">
        <f>INDEX('Point Grid'!$C$8:$I$32,MATCH($A$1,'Point Grid'!$A$8:$A$32,0),MATCH(A47,'Point Grid'!$C$7:$I$7,0))</f>
        <v>0.75</v>
      </c>
      <c r="B48" s="133"/>
      <c r="C48" s="133"/>
      <c r="D48" s="133"/>
      <c r="E48" s="133"/>
      <c r="F48" s="133"/>
      <c r="G48" s="133"/>
      <c r="H48" s="133"/>
      <c r="I48" s="133"/>
      <c r="J48" s="133"/>
      <c r="K48" s="133"/>
      <c r="L48" s="133"/>
      <c r="M48" s="133"/>
      <c r="N48" s="133"/>
      <c r="O48" s="38"/>
      <c r="P48" s="31"/>
      <c r="Q48" s="31"/>
      <c r="R48" s="31"/>
      <c r="S48" s="31"/>
    </row>
    <row r="49" spans="1:19" ht="15.95" customHeight="1" thickBot="1">
      <c r="A49" s="5"/>
      <c r="B49" s="37"/>
      <c r="C49" s="37"/>
      <c r="D49" s="37"/>
      <c r="E49" s="37"/>
      <c r="F49" s="37"/>
      <c r="G49" s="37"/>
      <c r="H49" s="37"/>
      <c r="I49" s="37"/>
      <c r="J49" s="37"/>
      <c r="K49" s="37"/>
      <c r="L49" s="37"/>
      <c r="M49" s="37"/>
      <c r="N49" s="37"/>
      <c r="O49" s="38"/>
      <c r="P49" s="31"/>
      <c r="Q49" s="31"/>
      <c r="R49" s="31"/>
      <c r="S49" s="31"/>
    </row>
    <row r="50" spans="1:19" ht="15.95" customHeight="1" thickBot="1">
      <c r="A50" s="30"/>
      <c r="B50" s="39"/>
      <c r="C50" s="39"/>
      <c r="D50" s="39"/>
      <c r="E50" s="39"/>
      <c r="F50" s="39"/>
      <c r="G50" s="39"/>
      <c r="H50" s="39"/>
      <c r="I50" s="39"/>
      <c r="J50" s="39"/>
      <c r="K50" s="39"/>
      <c r="L50" s="39"/>
      <c r="M50" s="39"/>
      <c r="N50" s="39"/>
      <c r="O50" s="40"/>
      <c r="P50" s="31"/>
      <c r="Q50" s="31"/>
      <c r="R50" s="31"/>
      <c r="S50" s="31"/>
    </row>
    <row r="51" spans="1:19">
      <c r="B51" s="31"/>
      <c r="C51" s="31"/>
      <c r="D51" s="31"/>
      <c r="E51" s="31"/>
      <c r="F51" s="31"/>
      <c r="G51" s="31"/>
      <c r="H51" s="31"/>
      <c r="I51" s="31"/>
      <c r="J51" s="31"/>
      <c r="K51" s="31"/>
      <c r="L51" s="31"/>
      <c r="M51" s="31"/>
      <c r="N51" s="31"/>
      <c r="O51" s="31"/>
      <c r="P51" s="31"/>
      <c r="Q51" s="31"/>
      <c r="R51" s="31"/>
      <c r="S51" s="31"/>
    </row>
    <row r="52" spans="1:19">
      <c r="B52" s="31"/>
      <c r="C52" s="31"/>
      <c r="D52" s="31"/>
      <c r="E52" s="31"/>
      <c r="F52" s="31"/>
      <c r="G52" s="31"/>
      <c r="H52" s="31"/>
      <c r="I52" s="31"/>
      <c r="J52" s="31"/>
      <c r="K52" s="31"/>
      <c r="L52" s="31"/>
      <c r="M52" s="31"/>
      <c r="N52" s="31"/>
      <c r="O52" s="31"/>
      <c r="P52" s="31"/>
      <c r="Q52" s="31"/>
      <c r="R52" s="31"/>
      <c r="S52" s="31"/>
    </row>
    <row r="53" spans="1:19">
      <c r="B53" s="31"/>
      <c r="C53" s="31"/>
      <c r="D53" s="31"/>
      <c r="E53" s="31"/>
      <c r="F53" s="31"/>
      <c r="G53" s="31"/>
      <c r="H53" s="31"/>
      <c r="I53" s="31"/>
      <c r="J53" s="31"/>
      <c r="K53" s="31"/>
      <c r="L53" s="31"/>
      <c r="M53" s="31"/>
      <c r="N53" s="31"/>
      <c r="O53" s="31"/>
      <c r="P53" s="31"/>
      <c r="Q53" s="31"/>
      <c r="R53" s="31"/>
      <c r="S53" s="31"/>
    </row>
    <row r="54" spans="1:19">
      <c r="B54" s="31"/>
      <c r="C54" s="31"/>
      <c r="D54" s="31"/>
      <c r="E54" s="31"/>
      <c r="F54" s="31"/>
      <c r="G54" s="31"/>
      <c r="H54" s="31"/>
      <c r="I54" s="31"/>
      <c r="J54" s="31"/>
      <c r="K54" s="31"/>
      <c r="L54" s="31"/>
      <c r="M54" s="31"/>
      <c r="N54" s="31"/>
      <c r="O54" s="31"/>
      <c r="P54" s="31"/>
      <c r="Q54" s="31"/>
      <c r="R54" s="31"/>
      <c r="S54" s="31"/>
    </row>
    <row r="55" spans="1:19">
      <c r="B55" s="31"/>
      <c r="C55" s="31"/>
      <c r="D55" s="31"/>
      <c r="E55" s="31"/>
      <c r="F55" s="31"/>
      <c r="G55" s="31"/>
      <c r="H55" s="31"/>
      <c r="I55" s="31"/>
      <c r="J55" s="31"/>
      <c r="K55" s="31"/>
      <c r="L55" s="31"/>
      <c r="M55" s="31"/>
      <c r="N55" s="31"/>
      <c r="O55" s="31"/>
      <c r="P55" s="31"/>
      <c r="Q55" s="31"/>
      <c r="R55" s="31"/>
      <c r="S55" s="31"/>
    </row>
    <row r="56" spans="1:19">
      <c r="B56" s="31"/>
      <c r="C56" s="31"/>
      <c r="D56" s="31"/>
      <c r="E56" s="31"/>
      <c r="F56" s="31"/>
      <c r="G56" s="31"/>
      <c r="H56" s="31"/>
      <c r="I56" s="31"/>
      <c r="J56" s="31"/>
      <c r="K56" s="31"/>
      <c r="L56" s="31"/>
      <c r="M56" s="31"/>
      <c r="N56" s="31"/>
      <c r="O56" s="31"/>
      <c r="P56" s="31"/>
      <c r="Q56" s="31"/>
      <c r="R56" s="31"/>
      <c r="S56" s="31"/>
    </row>
    <row r="57" spans="1:19">
      <c r="B57" s="31"/>
      <c r="C57" s="31"/>
      <c r="D57" s="31"/>
      <c r="E57" s="31"/>
      <c r="F57" s="31"/>
      <c r="G57" s="31"/>
      <c r="H57" s="31"/>
      <c r="I57" s="31"/>
      <c r="J57" s="31"/>
      <c r="K57" s="31"/>
      <c r="L57" s="31"/>
      <c r="M57" s="31"/>
      <c r="N57" s="31"/>
      <c r="O57" s="31"/>
      <c r="P57" s="31"/>
      <c r="Q57" s="31"/>
      <c r="R57" s="31"/>
      <c r="S57" s="31"/>
    </row>
    <row r="58" spans="1:19">
      <c r="B58" s="31"/>
      <c r="C58" s="31"/>
      <c r="D58" s="31"/>
      <c r="E58" s="31"/>
      <c r="F58" s="31"/>
      <c r="G58" s="31"/>
      <c r="H58" s="31"/>
      <c r="I58" s="31"/>
      <c r="J58" s="31"/>
      <c r="K58" s="31"/>
      <c r="L58" s="31"/>
      <c r="M58" s="31"/>
      <c r="N58" s="31"/>
      <c r="O58" s="31"/>
      <c r="P58" s="31"/>
      <c r="Q58" s="31"/>
      <c r="R58" s="31"/>
      <c r="S58" s="31"/>
    </row>
    <row r="59" spans="1:19">
      <c r="B59" s="31"/>
      <c r="C59" s="31"/>
      <c r="D59" s="31"/>
      <c r="E59" s="31"/>
      <c r="F59" s="31"/>
      <c r="G59" s="31"/>
      <c r="H59" s="31"/>
      <c r="I59" s="31"/>
      <c r="J59" s="31"/>
      <c r="K59" s="31"/>
      <c r="L59" s="31"/>
      <c r="M59" s="31"/>
      <c r="N59" s="31"/>
      <c r="O59" s="31"/>
      <c r="P59" s="31"/>
      <c r="Q59" s="31"/>
      <c r="R59" s="31"/>
      <c r="S59" s="31"/>
    </row>
    <row r="60" spans="1:19">
      <c r="B60" s="31"/>
      <c r="C60" s="31"/>
      <c r="D60" s="31"/>
      <c r="E60" s="31"/>
      <c r="F60" s="31"/>
      <c r="G60" s="31"/>
      <c r="H60" s="31"/>
      <c r="I60" s="31"/>
      <c r="J60" s="31"/>
      <c r="K60" s="31"/>
      <c r="L60" s="31"/>
      <c r="M60" s="31"/>
      <c r="N60" s="31"/>
      <c r="O60" s="31"/>
      <c r="P60" s="31"/>
      <c r="Q60" s="31"/>
      <c r="R60" s="31"/>
      <c r="S60" s="31"/>
    </row>
    <row r="61" spans="1:19">
      <c r="B61" s="31"/>
      <c r="C61" s="31"/>
      <c r="D61" s="31"/>
      <c r="E61" s="31"/>
      <c r="F61" s="31"/>
      <c r="G61" s="31"/>
      <c r="H61" s="31"/>
      <c r="I61" s="31"/>
      <c r="J61" s="31"/>
      <c r="K61" s="31"/>
      <c r="L61" s="31"/>
      <c r="M61" s="31"/>
      <c r="N61" s="31"/>
      <c r="O61" s="31"/>
      <c r="P61" s="31"/>
      <c r="Q61" s="31"/>
      <c r="R61" s="31"/>
      <c r="S61" s="31"/>
    </row>
    <row r="62" spans="1:19">
      <c r="B62" s="31"/>
      <c r="C62" s="31"/>
      <c r="D62" s="31"/>
      <c r="E62" s="31"/>
      <c r="F62" s="31"/>
      <c r="G62" s="31"/>
      <c r="H62" s="31"/>
      <c r="I62" s="31"/>
      <c r="J62" s="31"/>
      <c r="K62" s="31"/>
      <c r="L62" s="31"/>
      <c r="M62" s="31"/>
      <c r="N62" s="31"/>
      <c r="O62" s="31"/>
      <c r="P62" s="31"/>
      <c r="Q62" s="31"/>
      <c r="R62" s="31"/>
      <c r="S62" s="31"/>
    </row>
    <row r="63" spans="1:19">
      <c r="B63" s="31"/>
      <c r="C63" s="31"/>
      <c r="D63" s="31"/>
      <c r="E63" s="31"/>
      <c r="F63" s="31"/>
      <c r="G63" s="31"/>
      <c r="H63" s="31"/>
      <c r="I63" s="31"/>
      <c r="J63" s="31"/>
      <c r="K63" s="31"/>
      <c r="L63" s="31"/>
      <c r="M63" s="31"/>
      <c r="N63" s="31"/>
      <c r="O63" s="31"/>
      <c r="P63" s="31"/>
      <c r="Q63" s="31"/>
      <c r="R63" s="31"/>
      <c r="S63" s="31"/>
    </row>
  </sheetData>
  <mergeCells count="20">
    <mergeCell ref="N1:O1"/>
    <mergeCell ref="B39:N40"/>
    <mergeCell ref="B47:N48"/>
    <mergeCell ref="B43:N44"/>
    <mergeCell ref="C15:F15"/>
    <mergeCell ref="J15:M15"/>
    <mergeCell ref="C6:G6"/>
    <mergeCell ref="J6:N6"/>
    <mergeCell ref="B6:B7"/>
    <mergeCell ref="B15:B16"/>
    <mergeCell ref="I6:I7"/>
    <mergeCell ref="I15:I16"/>
    <mergeCell ref="B37:N37"/>
    <mergeCell ref="B35:N35"/>
    <mergeCell ref="B36:N36"/>
    <mergeCell ref="B30:N30"/>
    <mergeCell ref="B31:N31"/>
    <mergeCell ref="B32:N32"/>
    <mergeCell ref="B33:N33"/>
    <mergeCell ref="B34:N34"/>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2">
    <dataValidation type="decimal" allowBlank="1" showInputMessage="1" showErrorMessage="1" sqref="A37">
      <formula1>0</formula1>
      <formula2>#REF!</formula2>
    </dataValidation>
    <dataValidation type="list" allowBlank="1" showInputMessage="1" showErrorMessage="1" sqref="B1">
      <formula1>"Finished, Flag for Review, Incomplete"</formula1>
    </dataValidation>
  </dataValidations>
  <hyperlinks>
    <hyperlink ref="N1" location="'Point Grid'!A8" display="Return to Point Grid"/>
    <hyperlink ref="N1:O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42"/>
  <sheetViews>
    <sheetView zoomScale="95" zoomScaleNormal="100" workbookViewId="0"/>
  </sheetViews>
  <sheetFormatPr defaultColWidth="9.140625" defaultRowHeight="15"/>
  <cols>
    <col min="1" max="1" width="9.140625" style="24"/>
    <col min="2" max="2" width="16.85546875" style="24" customWidth="1"/>
    <col min="3" max="6" width="10.42578125" style="24" customWidth="1"/>
    <col min="7" max="9" width="11.42578125" style="24" customWidth="1"/>
    <col min="10" max="16384" width="9.140625" style="24"/>
  </cols>
  <sheetData>
    <row r="1" spans="1:13" ht="15.95" customHeight="1">
      <c r="A1" s="7">
        <v>23</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Grid'!B:B,MATCH('23'!A1,'Point Grid'!A:A,0))</f>
        <v>2.75</v>
      </c>
      <c r="B4" s="33" t="s">
        <v>286</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80"/>
      <c r="C6" s="146" t="s">
        <v>210</v>
      </c>
      <c r="D6" s="146"/>
      <c r="E6" s="146"/>
      <c r="F6" s="146"/>
      <c r="G6" s="146"/>
      <c r="H6" s="33"/>
      <c r="I6" s="36"/>
      <c r="J6" s="31"/>
      <c r="K6" s="31"/>
      <c r="L6" s="31"/>
      <c r="M6" s="31"/>
    </row>
    <row r="7" spans="1:13" ht="15.95" customHeight="1">
      <c r="A7" s="9"/>
      <c r="B7" s="93" t="s">
        <v>33</v>
      </c>
      <c r="C7" s="93">
        <v>6</v>
      </c>
      <c r="D7" s="93">
        <v>18</v>
      </c>
      <c r="E7" s="93">
        <v>30</v>
      </c>
      <c r="F7" s="93">
        <v>42</v>
      </c>
      <c r="G7" s="93"/>
      <c r="H7" s="33"/>
      <c r="I7" s="36"/>
      <c r="J7" s="31"/>
      <c r="K7" s="31"/>
      <c r="L7" s="31"/>
      <c r="M7" s="31"/>
    </row>
    <row r="8" spans="1:13" ht="15.95" customHeight="1">
      <c r="A8" s="9"/>
      <c r="B8" s="72">
        <v>2012</v>
      </c>
      <c r="C8" s="97">
        <v>3450</v>
      </c>
      <c r="D8" s="97">
        <v>4313</v>
      </c>
      <c r="E8" s="97">
        <v>4528</v>
      </c>
      <c r="F8" s="97">
        <v>4573</v>
      </c>
      <c r="G8" s="97"/>
      <c r="H8" s="33"/>
      <c r="I8" s="36"/>
      <c r="J8" s="31"/>
      <c r="K8" s="31"/>
      <c r="L8" s="31"/>
      <c r="M8" s="31"/>
    </row>
    <row r="9" spans="1:13" ht="15.95" customHeight="1">
      <c r="A9" s="9"/>
      <c r="B9" s="72">
        <v>2013</v>
      </c>
      <c r="C9" s="97">
        <v>3200</v>
      </c>
      <c r="D9" s="97">
        <v>4000</v>
      </c>
      <c r="E9" s="97">
        <v>4200</v>
      </c>
      <c r="F9" s="97"/>
      <c r="G9" s="97"/>
      <c r="H9" s="33"/>
      <c r="I9" s="36"/>
      <c r="J9" s="31"/>
      <c r="K9" s="31"/>
      <c r="L9" s="31"/>
      <c r="M9" s="31"/>
    </row>
    <row r="10" spans="1:13" ht="15.95" customHeight="1">
      <c r="A10" s="9"/>
      <c r="B10" s="72">
        <v>2014</v>
      </c>
      <c r="C10" s="97">
        <v>3345</v>
      </c>
      <c r="D10" s="97">
        <v>4181</v>
      </c>
      <c r="E10" s="97"/>
      <c r="F10" s="97"/>
      <c r="G10" s="97"/>
      <c r="H10" s="33"/>
      <c r="I10" s="36"/>
      <c r="J10" s="31"/>
      <c r="K10" s="31"/>
      <c r="L10" s="31"/>
      <c r="M10" s="31"/>
    </row>
    <row r="11" spans="1:13" ht="15.95" customHeight="1">
      <c r="A11" s="9"/>
      <c r="B11" s="72">
        <v>2015</v>
      </c>
      <c r="C11" s="97">
        <v>2950</v>
      </c>
      <c r="D11" s="97"/>
      <c r="E11" s="33"/>
      <c r="F11" s="33"/>
      <c r="G11" s="33"/>
      <c r="H11" s="33"/>
      <c r="I11" s="36"/>
      <c r="J11" s="31"/>
      <c r="K11" s="31"/>
      <c r="L11" s="31"/>
      <c r="M11" s="31"/>
    </row>
    <row r="12" spans="1:13" ht="15.95" customHeight="1">
      <c r="A12" s="9"/>
      <c r="B12" s="33"/>
      <c r="C12" s="97"/>
      <c r="D12" s="33"/>
      <c r="E12" s="33"/>
      <c r="F12" s="33"/>
      <c r="G12" s="33"/>
      <c r="H12" s="33"/>
      <c r="I12" s="36"/>
      <c r="J12" s="31"/>
      <c r="K12" s="31"/>
      <c r="L12" s="31"/>
      <c r="M12" s="31"/>
    </row>
    <row r="13" spans="1:13" ht="15.95" customHeight="1">
      <c r="A13" s="9"/>
      <c r="B13" s="80"/>
      <c r="C13" s="146" t="s">
        <v>287</v>
      </c>
      <c r="D13" s="146"/>
      <c r="E13" s="146"/>
      <c r="F13" s="146"/>
      <c r="G13" s="146"/>
      <c r="H13" s="33"/>
      <c r="I13" s="36"/>
      <c r="J13" s="31"/>
      <c r="K13" s="31"/>
      <c r="L13" s="31"/>
      <c r="M13" s="31"/>
    </row>
    <row r="14" spans="1:13" ht="15.95" customHeight="1">
      <c r="A14" s="9"/>
      <c r="B14" s="93" t="s">
        <v>33</v>
      </c>
      <c r="C14" s="93">
        <v>6</v>
      </c>
      <c r="D14" s="93">
        <v>18</v>
      </c>
      <c r="E14" s="93">
        <v>30</v>
      </c>
      <c r="F14" s="93">
        <v>42</v>
      </c>
      <c r="G14" s="93"/>
      <c r="H14" s="33"/>
      <c r="I14" s="36"/>
      <c r="J14" s="31"/>
      <c r="K14" s="31"/>
      <c r="L14" s="31"/>
      <c r="M14" s="31"/>
    </row>
    <row r="15" spans="1:13" ht="15.95" customHeight="1">
      <c r="A15" s="9"/>
      <c r="B15" s="72">
        <v>2012</v>
      </c>
      <c r="C15" s="97">
        <v>173</v>
      </c>
      <c r="D15" s="97">
        <v>345</v>
      </c>
      <c r="E15" s="97">
        <v>498</v>
      </c>
      <c r="F15" s="97">
        <v>549</v>
      </c>
      <c r="G15" s="97"/>
      <c r="H15" s="33"/>
      <c r="I15" s="36"/>
      <c r="J15" s="31"/>
      <c r="K15" s="31"/>
      <c r="L15" s="31"/>
      <c r="M15" s="31"/>
    </row>
    <row r="16" spans="1:13" ht="15.95" customHeight="1">
      <c r="A16" s="9"/>
      <c r="B16" s="72">
        <v>2013</v>
      </c>
      <c r="C16" s="97">
        <v>160</v>
      </c>
      <c r="D16" s="97">
        <v>320</v>
      </c>
      <c r="E16" s="97">
        <v>462</v>
      </c>
      <c r="F16" s="97"/>
      <c r="G16" s="97"/>
      <c r="H16" s="33"/>
      <c r="I16" s="36"/>
      <c r="J16" s="31"/>
      <c r="K16" s="31"/>
      <c r="L16" s="31"/>
      <c r="M16" s="31"/>
    </row>
    <row r="17" spans="1:13" ht="15.95" customHeight="1">
      <c r="A17" s="9"/>
      <c r="B17" s="72">
        <v>2014</v>
      </c>
      <c r="C17" s="97">
        <v>187</v>
      </c>
      <c r="D17" s="97">
        <v>335</v>
      </c>
      <c r="E17" s="97"/>
      <c r="F17" s="97"/>
      <c r="G17" s="97"/>
      <c r="H17" s="33"/>
      <c r="I17" s="36"/>
      <c r="J17" s="31"/>
      <c r="K17" s="31"/>
      <c r="L17" s="31"/>
      <c r="M17" s="31"/>
    </row>
    <row r="18" spans="1:13" ht="15.95" customHeight="1">
      <c r="A18" s="28"/>
      <c r="B18" s="72">
        <v>2015</v>
      </c>
      <c r="C18" s="97">
        <v>148</v>
      </c>
      <c r="D18" s="97"/>
      <c r="E18" s="33"/>
      <c r="F18" s="33"/>
      <c r="G18" s="33"/>
      <c r="H18" s="33"/>
      <c r="I18" s="36"/>
      <c r="J18" s="31"/>
      <c r="K18" s="31"/>
      <c r="L18" s="31"/>
      <c r="M18" s="31"/>
    </row>
    <row r="19" spans="1:13" ht="15.95" customHeight="1">
      <c r="A19" s="26"/>
      <c r="B19" s="33"/>
      <c r="C19" s="33"/>
      <c r="D19" s="33"/>
      <c r="E19" s="33"/>
      <c r="F19" s="33"/>
      <c r="G19" s="33"/>
      <c r="H19" s="33"/>
      <c r="I19" s="36"/>
      <c r="J19" s="31"/>
      <c r="K19" s="31"/>
      <c r="L19" s="31"/>
      <c r="M19" s="31"/>
    </row>
    <row r="20" spans="1:13" ht="15.95" customHeight="1">
      <c r="A20" s="29"/>
      <c r="B20" s="37" t="s">
        <v>288</v>
      </c>
      <c r="C20" s="37"/>
      <c r="D20" s="37"/>
      <c r="E20" s="37"/>
      <c r="F20" s="37"/>
      <c r="G20" s="37"/>
      <c r="H20" s="37"/>
      <c r="I20" s="38"/>
      <c r="J20" s="31"/>
      <c r="K20" s="31"/>
      <c r="L20" s="31"/>
      <c r="M20" s="31"/>
    </row>
    <row r="21" spans="1:13" ht="15.95" customHeight="1">
      <c r="A21" s="29"/>
      <c r="B21" s="37"/>
      <c r="C21" s="37"/>
      <c r="D21" s="37"/>
      <c r="E21" s="37"/>
      <c r="F21" s="37"/>
      <c r="G21" s="37"/>
      <c r="H21" s="37"/>
      <c r="I21" s="38"/>
      <c r="J21" s="31"/>
      <c r="K21" s="31"/>
      <c r="L21" s="31"/>
      <c r="M21" s="31"/>
    </row>
    <row r="22" spans="1:13" ht="15.95" customHeight="1">
      <c r="A22" s="26" t="s">
        <v>2</v>
      </c>
      <c r="B22" s="133" t="s">
        <v>289</v>
      </c>
      <c r="C22" s="133"/>
      <c r="D22" s="133"/>
      <c r="E22" s="133"/>
      <c r="F22" s="133"/>
      <c r="G22" s="133"/>
      <c r="H22" s="133"/>
      <c r="I22" s="38"/>
      <c r="J22" s="31"/>
      <c r="K22" s="31"/>
      <c r="L22" s="31"/>
      <c r="M22" s="31"/>
    </row>
    <row r="23" spans="1:13" ht="15.95" customHeight="1" thickBot="1">
      <c r="A23" s="9">
        <f>INDEX('Point Grid'!$C$8:$I$32,MATCH($A$1,'Point Grid'!$A$8:$A$32,0),MATCH(A22,'Point Grid'!$C$7:$I$7,0))</f>
        <v>2.25</v>
      </c>
      <c r="B23" s="133"/>
      <c r="C23" s="133"/>
      <c r="D23" s="133"/>
      <c r="E23" s="133"/>
      <c r="F23" s="133"/>
      <c r="G23" s="133"/>
      <c r="H23" s="133"/>
      <c r="I23" s="38"/>
      <c r="J23" s="31"/>
      <c r="K23" s="31"/>
      <c r="L23" s="31"/>
      <c r="M23" s="31"/>
    </row>
    <row r="24" spans="1:13" ht="15.95" customHeight="1" thickBot="1">
      <c r="A24" s="5"/>
      <c r="B24" s="37"/>
      <c r="C24" s="37"/>
      <c r="D24" s="37"/>
      <c r="E24" s="37"/>
      <c r="F24" s="37"/>
      <c r="G24" s="37"/>
      <c r="H24" s="37"/>
      <c r="I24" s="38"/>
      <c r="J24" s="31"/>
      <c r="K24" s="31"/>
      <c r="L24" s="31"/>
      <c r="M24" s="31"/>
    </row>
    <row r="25" spans="1:13" ht="15.95" customHeight="1">
      <c r="A25" s="29"/>
      <c r="B25" s="37"/>
      <c r="C25" s="37"/>
      <c r="D25" s="37"/>
      <c r="E25" s="37"/>
      <c r="F25" s="37"/>
      <c r="G25" s="37"/>
      <c r="H25" s="37"/>
      <c r="I25" s="38"/>
      <c r="J25" s="31"/>
      <c r="K25" s="31"/>
      <c r="L25" s="31"/>
      <c r="M25" s="31"/>
    </row>
    <row r="26" spans="1:13" ht="15.95" customHeight="1">
      <c r="A26" s="26" t="s">
        <v>3</v>
      </c>
      <c r="B26" s="133" t="s">
        <v>290</v>
      </c>
      <c r="C26" s="133"/>
      <c r="D26" s="133"/>
      <c r="E26" s="133"/>
      <c r="F26" s="133"/>
      <c r="G26" s="133"/>
      <c r="H26" s="133"/>
      <c r="I26" s="38"/>
      <c r="J26" s="31"/>
      <c r="K26" s="31"/>
      <c r="L26" s="31"/>
      <c r="M26" s="31"/>
    </row>
    <row r="27" spans="1:13" ht="15.95" customHeight="1" thickBot="1">
      <c r="A27" s="9">
        <f>INDEX('Point Grid'!$C$8:$I$32,MATCH($A$1,'Point Grid'!$A$8:$A$32,0),MATCH(A26,'Point Grid'!$C$7:$I$7,0))</f>
        <v>0.5</v>
      </c>
      <c r="B27" s="133"/>
      <c r="C27" s="133"/>
      <c r="D27" s="133"/>
      <c r="E27" s="133"/>
      <c r="F27" s="133"/>
      <c r="G27" s="133"/>
      <c r="H27" s="133"/>
      <c r="I27" s="38"/>
      <c r="J27" s="31"/>
      <c r="K27" s="31"/>
      <c r="L27" s="31"/>
      <c r="M27" s="31"/>
    </row>
    <row r="28" spans="1:13" ht="15.95" customHeight="1" thickBot="1">
      <c r="A28" s="5"/>
      <c r="B28" s="133"/>
      <c r="C28" s="133"/>
      <c r="D28" s="133"/>
      <c r="E28" s="133"/>
      <c r="F28" s="133"/>
      <c r="G28" s="133"/>
      <c r="H28" s="133"/>
      <c r="I28" s="38"/>
      <c r="J28" s="31"/>
      <c r="K28" s="31"/>
      <c r="L28" s="31"/>
      <c r="M28" s="31"/>
    </row>
    <row r="29" spans="1:13" ht="15.95" customHeight="1" thickBot="1">
      <c r="A29" s="30"/>
      <c r="B29" s="39"/>
      <c r="C29" s="39"/>
      <c r="D29" s="39"/>
      <c r="E29" s="39"/>
      <c r="F29" s="39"/>
      <c r="G29" s="39"/>
      <c r="H29" s="39"/>
      <c r="I29" s="40"/>
      <c r="J29" s="31"/>
      <c r="K29" s="31"/>
      <c r="L29" s="31"/>
      <c r="M29" s="31"/>
    </row>
    <row r="30" spans="1:13">
      <c r="B30" s="31"/>
      <c r="C30" s="31"/>
      <c r="D30" s="31"/>
      <c r="E30" s="31"/>
      <c r="F30" s="31"/>
      <c r="G30" s="31"/>
      <c r="H30" s="31"/>
      <c r="I30" s="31"/>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row r="34" spans="2:13">
      <c r="B34" s="31"/>
      <c r="C34" s="31"/>
      <c r="D34" s="31"/>
      <c r="E34" s="31"/>
      <c r="F34" s="31"/>
      <c r="G34" s="31"/>
      <c r="H34" s="31"/>
      <c r="I34" s="31"/>
      <c r="J34" s="31"/>
      <c r="K34" s="31"/>
      <c r="L34" s="31"/>
      <c r="M34" s="31"/>
    </row>
    <row r="35" spans="2:13">
      <c r="B35" s="31"/>
      <c r="C35" s="31"/>
      <c r="D35" s="31"/>
      <c r="E35" s="31"/>
      <c r="F35" s="31"/>
      <c r="G35" s="31"/>
      <c r="H35" s="31"/>
      <c r="I35" s="31"/>
      <c r="J35" s="31"/>
      <c r="K35" s="31"/>
      <c r="L35" s="31"/>
      <c r="M35" s="31"/>
    </row>
    <row r="36" spans="2:13">
      <c r="B36" s="31"/>
      <c r="C36" s="31"/>
      <c r="D36" s="31"/>
      <c r="E36" s="31"/>
      <c r="F36" s="31"/>
      <c r="G36" s="31"/>
      <c r="H36" s="31"/>
      <c r="I36" s="31"/>
      <c r="J36" s="31"/>
      <c r="K36" s="31"/>
      <c r="L36" s="31"/>
      <c r="M36" s="31"/>
    </row>
    <row r="37" spans="2:13">
      <c r="B37" s="31"/>
      <c r="C37" s="31"/>
      <c r="D37" s="31"/>
      <c r="E37" s="31"/>
      <c r="F37" s="31"/>
      <c r="G37" s="31"/>
      <c r="H37" s="31"/>
      <c r="I37" s="31"/>
      <c r="J37" s="31"/>
      <c r="K37" s="31"/>
      <c r="L37" s="31"/>
      <c r="M37" s="31"/>
    </row>
    <row r="38" spans="2:13">
      <c r="B38" s="31"/>
      <c r="C38" s="31"/>
      <c r="D38" s="31"/>
      <c r="E38" s="31"/>
      <c r="F38" s="31"/>
      <c r="G38" s="31"/>
      <c r="H38" s="31"/>
      <c r="I38" s="31"/>
      <c r="J38" s="31"/>
      <c r="K38" s="31"/>
      <c r="L38" s="31"/>
      <c r="M38" s="31"/>
    </row>
    <row r="39" spans="2:13">
      <c r="B39" s="31"/>
      <c r="C39" s="31"/>
      <c r="D39" s="31"/>
      <c r="E39" s="31"/>
      <c r="F39" s="31"/>
      <c r="G39" s="31"/>
      <c r="H39" s="31"/>
      <c r="I39" s="31"/>
      <c r="J39" s="31"/>
      <c r="K39" s="31"/>
      <c r="L39" s="31"/>
      <c r="M39" s="31"/>
    </row>
    <row r="40" spans="2:13">
      <c r="B40" s="31"/>
      <c r="C40" s="31"/>
      <c r="D40" s="31"/>
      <c r="E40" s="31"/>
      <c r="F40" s="31"/>
      <c r="G40" s="31"/>
      <c r="H40" s="31"/>
      <c r="I40" s="31"/>
      <c r="J40" s="31"/>
      <c r="K40" s="31"/>
      <c r="L40" s="31"/>
      <c r="M40" s="31"/>
    </row>
    <row r="41" spans="2:13">
      <c r="B41" s="31"/>
      <c r="C41" s="31"/>
      <c r="D41" s="31"/>
      <c r="E41" s="31"/>
      <c r="F41" s="31"/>
      <c r="G41" s="31"/>
      <c r="H41" s="31"/>
      <c r="I41" s="31"/>
      <c r="J41" s="31"/>
      <c r="K41" s="31"/>
      <c r="L41" s="31"/>
      <c r="M41" s="31"/>
    </row>
    <row r="42" spans="2:13">
      <c r="B42" s="31"/>
      <c r="C42" s="31"/>
      <c r="D42" s="31"/>
      <c r="E42" s="31"/>
      <c r="F42" s="31"/>
      <c r="G42" s="31"/>
      <c r="H42" s="31"/>
      <c r="I42" s="31"/>
      <c r="J42" s="31"/>
      <c r="K42" s="31"/>
      <c r="L42" s="31"/>
      <c r="M42" s="31"/>
    </row>
  </sheetData>
  <mergeCells count="5">
    <mergeCell ref="H1:I1"/>
    <mergeCell ref="B22:H23"/>
    <mergeCell ref="C6:G6"/>
    <mergeCell ref="C13:G13"/>
    <mergeCell ref="B26:H28"/>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47"/>
  <sheetViews>
    <sheetView zoomScaleNormal="100" workbookViewId="0"/>
  </sheetViews>
  <sheetFormatPr defaultColWidth="9.140625" defaultRowHeight="15"/>
  <cols>
    <col min="1" max="1" width="9.140625" style="24"/>
    <col min="2" max="2" width="16.85546875" style="24" customWidth="1"/>
    <col min="3" max="6" width="12.42578125" style="24" customWidth="1"/>
    <col min="7" max="9" width="11.42578125" style="24" customWidth="1"/>
    <col min="10" max="16384" width="9.140625" style="24"/>
  </cols>
  <sheetData>
    <row r="1" spans="1:13" ht="15.95" customHeight="1">
      <c r="A1" s="7">
        <v>24</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Grid'!B:B,MATCH('24'!A1,'Point Grid'!A:A,0))</f>
        <v>3</v>
      </c>
      <c r="B4" s="33" t="s">
        <v>67</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80"/>
      <c r="C6" s="146" t="s">
        <v>266</v>
      </c>
      <c r="D6" s="146"/>
      <c r="E6" s="146"/>
      <c r="F6" s="146"/>
      <c r="G6" s="96"/>
      <c r="H6" s="33"/>
      <c r="I6" s="36"/>
      <c r="J6" s="31"/>
      <c r="K6" s="31"/>
      <c r="L6" s="31"/>
      <c r="M6" s="31"/>
    </row>
    <row r="7" spans="1:13" ht="15.95" customHeight="1">
      <c r="A7" s="9"/>
      <c r="B7" s="93" t="s">
        <v>33</v>
      </c>
      <c r="C7" s="93">
        <v>12</v>
      </c>
      <c r="D7" s="93">
        <v>24</v>
      </c>
      <c r="E7" s="93">
        <v>36</v>
      </c>
      <c r="F7" s="93">
        <v>48</v>
      </c>
      <c r="G7" s="93"/>
      <c r="H7" s="33"/>
      <c r="I7" s="36"/>
      <c r="J7" s="31"/>
      <c r="K7" s="31"/>
      <c r="L7" s="31"/>
      <c r="M7" s="31"/>
    </row>
    <row r="8" spans="1:13" ht="15.95" customHeight="1">
      <c r="A8" s="9"/>
      <c r="B8" s="72">
        <v>2012</v>
      </c>
      <c r="C8" s="97">
        <v>450</v>
      </c>
      <c r="D8" s="97">
        <v>650</v>
      </c>
      <c r="E8" s="97">
        <v>730</v>
      </c>
      <c r="F8" s="97">
        <v>750</v>
      </c>
      <c r="G8" s="97"/>
      <c r="H8" s="33"/>
      <c r="I8" s="36"/>
      <c r="J8" s="31"/>
      <c r="K8" s="31"/>
      <c r="L8" s="31"/>
      <c r="M8" s="31"/>
    </row>
    <row r="9" spans="1:13" ht="15.95" customHeight="1">
      <c r="A9" s="9"/>
      <c r="B9" s="72">
        <v>2013</v>
      </c>
      <c r="C9" s="97">
        <v>500</v>
      </c>
      <c r="D9" s="97">
        <v>700</v>
      </c>
      <c r="E9" s="97">
        <v>780</v>
      </c>
      <c r="F9" s="97"/>
      <c r="G9" s="97"/>
      <c r="H9" s="33"/>
      <c r="I9" s="36"/>
      <c r="J9" s="31"/>
      <c r="K9" s="31"/>
      <c r="L9" s="31"/>
      <c r="M9" s="31"/>
    </row>
    <row r="10" spans="1:13" ht="15.95" customHeight="1">
      <c r="A10" s="9"/>
      <c r="B10" s="72">
        <v>2014</v>
      </c>
      <c r="C10" s="97">
        <v>500</v>
      </c>
      <c r="D10" s="97">
        <v>750</v>
      </c>
      <c r="E10" s="97"/>
      <c r="F10" s="97"/>
      <c r="G10" s="97"/>
      <c r="H10" s="33"/>
      <c r="I10" s="36"/>
      <c r="J10" s="31"/>
      <c r="K10" s="31"/>
      <c r="L10" s="31"/>
      <c r="M10" s="31"/>
    </row>
    <row r="11" spans="1:13" ht="15.95" customHeight="1">
      <c r="A11" s="9"/>
      <c r="B11" s="72">
        <v>2015</v>
      </c>
      <c r="C11" s="97">
        <v>700</v>
      </c>
      <c r="D11" s="97"/>
      <c r="E11" s="33"/>
      <c r="F11" s="33"/>
      <c r="G11" s="33"/>
      <c r="H11" s="33"/>
      <c r="I11" s="36"/>
      <c r="J11" s="31"/>
      <c r="K11" s="31"/>
      <c r="L11" s="31"/>
      <c r="M11" s="31"/>
    </row>
    <row r="12" spans="1:13" ht="15.95" customHeight="1">
      <c r="A12" s="9"/>
      <c r="B12" s="33"/>
      <c r="C12" s="33"/>
      <c r="D12" s="33"/>
      <c r="E12" s="33"/>
      <c r="F12" s="33"/>
      <c r="G12" s="33"/>
      <c r="H12" s="33"/>
      <c r="I12" s="36"/>
      <c r="J12" s="31"/>
      <c r="K12" s="31"/>
      <c r="L12" s="31"/>
      <c r="M12" s="31"/>
    </row>
    <row r="13" spans="1:13" ht="15.95" customHeight="1">
      <c r="A13" s="9"/>
      <c r="B13" s="33"/>
      <c r="C13" s="33"/>
      <c r="D13" s="33"/>
      <c r="E13" s="33"/>
      <c r="F13" s="33"/>
      <c r="G13" s="33"/>
      <c r="H13" s="33"/>
      <c r="I13" s="36"/>
      <c r="J13" s="31"/>
      <c r="K13" s="31"/>
      <c r="L13" s="31"/>
      <c r="M13" s="31"/>
    </row>
    <row r="14" spans="1:13" ht="48" customHeight="1">
      <c r="A14" s="9"/>
      <c r="B14" s="93" t="s">
        <v>33</v>
      </c>
      <c r="C14" s="95" t="s">
        <v>291</v>
      </c>
      <c r="D14" s="152" t="s">
        <v>313</v>
      </c>
      <c r="E14" s="152"/>
      <c r="F14" s="33"/>
      <c r="G14" s="33"/>
      <c r="H14" s="33"/>
      <c r="I14" s="36"/>
      <c r="J14" s="31"/>
      <c r="K14" s="31"/>
      <c r="L14" s="31"/>
      <c r="M14" s="31"/>
    </row>
    <row r="15" spans="1:13" ht="15.95" customHeight="1">
      <c r="A15" s="9"/>
      <c r="B15" s="72">
        <v>2012</v>
      </c>
      <c r="C15" s="97">
        <v>750</v>
      </c>
      <c r="D15" s="154">
        <v>750</v>
      </c>
      <c r="E15" s="154"/>
      <c r="F15" s="33"/>
      <c r="G15" s="33"/>
      <c r="H15" s="33"/>
      <c r="I15" s="36"/>
      <c r="J15" s="31"/>
      <c r="K15" s="31"/>
      <c r="L15" s="31"/>
      <c r="M15" s="31"/>
    </row>
    <row r="16" spans="1:13" ht="15.95" customHeight="1">
      <c r="A16" s="9"/>
      <c r="B16" s="72">
        <v>2013</v>
      </c>
      <c r="C16" s="97">
        <v>100</v>
      </c>
      <c r="D16" s="154">
        <v>950</v>
      </c>
      <c r="E16" s="154"/>
      <c r="F16" s="33"/>
      <c r="G16" s="33"/>
      <c r="H16" s="33"/>
      <c r="I16" s="36"/>
      <c r="J16" s="31"/>
      <c r="K16" s="31"/>
      <c r="L16" s="31"/>
      <c r="M16" s="31"/>
    </row>
    <row r="17" spans="1:13" ht="15.95" customHeight="1">
      <c r="A17" s="9"/>
      <c r="B17" s="72">
        <v>2014</v>
      </c>
      <c r="C17" s="97">
        <v>1050</v>
      </c>
      <c r="D17" s="154">
        <v>900</v>
      </c>
      <c r="E17" s="154"/>
      <c r="F17" s="33"/>
      <c r="G17" s="33"/>
      <c r="H17" s="33"/>
      <c r="I17" s="36"/>
      <c r="J17" s="31"/>
      <c r="K17" s="31"/>
      <c r="L17" s="31"/>
      <c r="M17" s="31"/>
    </row>
    <row r="18" spans="1:13" ht="15.95" customHeight="1">
      <c r="A18" s="28"/>
      <c r="B18" s="72">
        <v>2015</v>
      </c>
      <c r="C18" s="97">
        <v>1200</v>
      </c>
      <c r="D18" s="154">
        <v>950</v>
      </c>
      <c r="E18" s="154"/>
      <c r="F18" s="33"/>
      <c r="G18" s="33"/>
      <c r="H18" s="33"/>
      <c r="I18" s="36"/>
      <c r="J18" s="31"/>
      <c r="K18" s="31"/>
      <c r="L18" s="31"/>
      <c r="M18" s="31"/>
    </row>
    <row r="19" spans="1:13" ht="15.95" customHeight="1">
      <c r="A19" s="26"/>
      <c r="B19" s="33"/>
      <c r="C19" s="33"/>
      <c r="D19" s="33"/>
      <c r="E19" s="33"/>
      <c r="F19" s="33"/>
      <c r="G19" s="33"/>
      <c r="H19" s="33"/>
      <c r="I19" s="36"/>
      <c r="J19" s="31"/>
      <c r="K19" s="31"/>
      <c r="L19" s="31"/>
      <c r="M19" s="31"/>
    </row>
    <row r="20" spans="1:13" ht="15.95" customHeight="1">
      <c r="A20" s="26"/>
      <c r="B20" s="33" t="s">
        <v>217</v>
      </c>
      <c r="C20" s="33"/>
      <c r="D20" s="33"/>
      <c r="E20" s="33"/>
      <c r="F20" s="33"/>
      <c r="G20" s="33"/>
      <c r="H20" s="33"/>
      <c r="I20" s="36"/>
      <c r="J20" s="31"/>
      <c r="K20" s="31"/>
      <c r="L20" s="31"/>
      <c r="M20" s="31"/>
    </row>
    <row r="21" spans="1:13" ht="15.95" customHeight="1">
      <c r="A21" s="29"/>
      <c r="B21" s="37"/>
      <c r="C21" s="37"/>
      <c r="D21" s="37"/>
      <c r="E21" s="37"/>
      <c r="F21" s="37"/>
      <c r="G21" s="37"/>
      <c r="H21" s="37"/>
      <c r="I21" s="38"/>
      <c r="J21" s="31"/>
      <c r="K21" s="31"/>
      <c r="L21" s="31"/>
      <c r="M21" s="31"/>
    </row>
    <row r="22" spans="1:13" ht="15.95" customHeight="1">
      <c r="A22" s="26" t="s">
        <v>2</v>
      </c>
      <c r="B22" s="133" t="s">
        <v>292</v>
      </c>
      <c r="C22" s="133"/>
      <c r="D22" s="133"/>
      <c r="E22" s="133"/>
      <c r="F22" s="133"/>
      <c r="G22" s="133"/>
      <c r="H22" s="133"/>
      <c r="I22" s="38"/>
      <c r="J22" s="31"/>
      <c r="K22" s="31"/>
      <c r="L22" s="31"/>
      <c r="M22" s="31"/>
    </row>
    <row r="23" spans="1:13" ht="15.95" customHeight="1" thickBot="1">
      <c r="A23" s="9">
        <f>INDEX('Point Grid'!$C$8:$I$32,MATCH($A$1,'Point Grid'!$A$8:$A$32,0),MATCH(A22,'Point Grid'!$C$7:$I$7,0))</f>
        <v>1.5</v>
      </c>
      <c r="B23" s="133"/>
      <c r="C23" s="133"/>
      <c r="D23" s="133"/>
      <c r="E23" s="133"/>
      <c r="F23" s="133"/>
      <c r="G23" s="133"/>
      <c r="H23" s="133"/>
      <c r="I23" s="38"/>
      <c r="J23" s="31"/>
      <c r="K23" s="31"/>
      <c r="L23" s="31"/>
      <c r="M23" s="31"/>
    </row>
    <row r="24" spans="1:13" ht="15.95" customHeight="1" thickBot="1">
      <c r="A24" s="5"/>
      <c r="B24" s="37"/>
      <c r="C24" s="37"/>
      <c r="D24" s="37"/>
      <c r="E24" s="37"/>
      <c r="F24" s="37"/>
      <c r="G24" s="37"/>
      <c r="H24" s="37"/>
      <c r="I24" s="38"/>
      <c r="J24" s="31"/>
      <c r="K24" s="31"/>
      <c r="L24" s="31"/>
      <c r="M24" s="31"/>
    </row>
    <row r="25" spans="1:13" ht="15.95" customHeight="1">
      <c r="A25" s="29"/>
      <c r="B25" s="37"/>
      <c r="C25" s="37"/>
      <c r="D25" s="37"/>
      <c r="E25" s="37"/>
      <c r="F25" s="37"/>
      <c r="G25" s="37"/>
      <c r="H25" s="37"/>
      <c r="I25" s="38"/>
      <c r="J25" s="31"/>
      <c r="K25" s="31"/>
      <c r="L25" s="31"/>
      <c r="M25" s="31"/>
    </row>
    <row r="26" spans="1:13" ht="15.95" customHeight="1">
      <c r="A26" s="26" t="s">
        <v>3</v>
      </c>
      <c r="B26" s="133" t="s">
        <v>312</v>
      </c>
      <c r="C26" s="133"/>
      <c r="D26" s="133"/>
      <c r="E26" s="133"/>
      <c r="F26" s="133"/>
      <c r="G26" s="133"/>
      <c r="H26" s="133"/>
      <c r="I26" s="38"/>
      <c r="J26" s="31"/>
      <c r="K26" s="31"/>
      <c r="L26" s="31"/>
      <c r="M26" s="31"/>
    </row>
    <row r="27" spans="1:13" ht="15.95" customHeight="1" thickBot="1">
      <c r="A27" s="9">
        <f>INDEX('Point Grid'!$C$8:$I$32,MATCH($A$1,'Point Grid'!$A$8:$A$32,0),MATCH(A26,'Point Grid'!$C$7:$I$7,0))</f>
        <v>1.5</v>
      </c>
      <c r="B27" s="133"/>
      <c r="C27" s="133"/>
      <c r="D27" s="133"/>
      <c r="E27" s="133"/>
      <c r="F27" s="133"/>
      <c r="G27" s="133"/>
      <c r="H27" s="133"/>
      <c r="I27" s="38"/>
      <c r="J27" s="31"/>
      <c r="K27" s="31"/>
      <c r="L27" s="31"/>
      <c r="M27" s="31"/>
    </row>
    <row r="28" spans="1:13" ht="15.95" customHeight="1" thickBot="1">
      <c r="A28" s="5"/>
      <c r="B28" s="133"/>
      <c r="C28" s="133"/>
      <c r="D28" s="133"/>
      <c r="E28" s="133"/>
      <c r="F28" s="133"/>
      <c r="G28" s="133"/>
      <c r="H28" s="133"/>
      <c r="I28" s="38"/>
      <c r="J28" s="31"/>
      <c r="K28" s="31"/>
      <c r="L28" s="31"/>
      <c r="M28" s="31"/>
    </row>
    <row r="29" spans="1:13" ht="15.95" customHeight="1">
      <c r="A29" s="29"/>
      <c r="B29" s="133"/>
      <c r="C29" s="133"/>
      <c r="D29" s="133"/>
      <c r="E29" s="133"/>
      <c r="F29" s="133"/>
      <c r="G29" s="133"/>
      <c r="H29" s="133"/>
      <c r="I29" s="38"/>
      <c r="J29" s="31"/>
      <c r="K29" s="31"/>
      <c r="L29" s="31"/>
      <c r="M29" s="31"/>
    </row>
    <row r="30" spans="1:13" ht="15.95" customHeight="1">
      <c r="A30" s="37"/>
      <c r="B30" s="133"/>
      <c r="C30" s="133"/>
      <c r="D30" s="133"/>
      <c r="E30" s="133"/>
      <c r="F30" s="133"/>
      <c r="G30" s="133"/>
      <c r="H30" s="133"/>
      <c r="I30" s="38"/>
      <c r="J30" s="31"/>
      <c r="K30" s="31"/>
      <c r="L30" s="31"/>
      <c r="M30" s="31"/>
    </row>
    <row r="31" spans="1:13" ht="15.95" customHeight="1">
      <c r="A31" s="37"/>
      <c r="B31" s="133"/>
      <c r="C31" s="133"/>
      <c r="D31" s="133"/>
      <c r="E31" s="133"/>
      <c r="F31" s="133"/>
      <c r="G31" s="133"/>
      <c r="H31" s="133"/>
      <c r="I31" s="38"/>
      <c r="J31" s="31"/>
      <c r="K31" s="31"/>
      <c r="L31" s="31"/>
      <c r="M31" s="31"/>
    </row>
    <row r="32" spans="1:13" ht="15.95" customHeight="1">
      <c r="A32" s="37"/>
      <c r="B32" s="133"/>
      <c r="C32" s="133"/>
      <c r="D32" s="133"/>
      <c r="E32" s="133"/>
      <c r="F32" s="133"/>
      <c r="G32" s="133"/>
      <c r="H32" s="133"/>
      <c r="I32" s="38"/>
      <c r="J32" s="31"/>
      <c r="K32" s="31"/>
      <c r="L32" s="31"/>
      <c r="M32" s="31"/>
    </row>
    <row r="33" spans="1:13" ht="15.95" customHeight="1">
      <c r="A33" s="37"/>
      <c r="B33" s="133"/>
      <c r="C33" s="133"/>
      <c r="D33" s="133"/>
      <c r="E33" s="133"/>
      <c r="F33" s="133"/>
      <c r="G33" s="133"/>
      <c r="H33" s="133"/>
      <c r="I33" s="38"/>
      <c r="J33" s="31"/>
      <c r="K33" s="31"/>
      <c r="L33" s="31"/>
      <c r="M33" s="31"/>
    </row>
    <row r="34" spans="1:13" ht="15.95" customHeight="1" thickBot="1">
      <c r="A34" s="30"/>
      <c r="B34" s="39"/>
      <c r="C34" s="39"/>
      <c r="D34" s="39"/>
      <c r="E34" s="39"/>
      <c r="F34" s="39"/>
      <c r="G34" s="39"/>
      <c r="H34" s="39"/>
      <c r="I34" s="40"/>
      <c r="J34" s="31"/>
      <c r="K34" s="31"/>
      <c r="L34" s="31"/>
      <c r="M34" s="31"/>
    </row>
    <row r="35" spans="1:13">
      <c r="B35" s="31"/>
      <c r="C35" s="31"/>
      <c r="D35" s="31"/>
      <c r="E35" s="31"/>
      <c r="F35" s="31"/>
      <c r="G35" s="31"/>
      <c r="H35" s="31"/>
      <c r="I35" s="31"/>
      <c r="J35" s="31"/>
      <c r="K35" s="31"/>
      <c r="L35" s="31"/>
      <c r="M35" s="31"/>
    </row>
    <row r="36" spans="1:13">
      <c r="B36" s="31"/>
      <c r="C36" s="31"/>
      <c r="D36" s="31"/>
      <c r="E36" s="31"/>
      <c r="F36" s="31"/>
      <c r="G36" s="31"/>
      <c r="H36" s="31"/>
      <c r="I36" s="31"/>
      <c r="J36" s="31"/>
      <c r="K36" s="31"/>
      <c r="L36" s="31"/>
      <c r="M36" s="31"/>
    </row>
    <row r="37" spans="1:13">
      <c r="B37" s="31"/>
      <c r="C37" s="31"/>
      <c r="D37" s="31"/>
      <c r="E37" s="31"/>
      <c r="F37" s="31"/>
      <c r="G37" s="31"/>
      <c r="H37" s="31"/>
      <c r="I37" s="31"/>
      <c r="J37" s="31"/>
      <c r="K37" s="31"/>
      <c r="L37" s="31"/>
      <c r="M37" s="31"/>
    </row>
    <row r="38" spans="1:13">
      <c r="B38" s="31"/>
      <c r="C38" s="31"/>
      <c r="D38" s="31"/>
      <c r="E38" s="31"/>
      <c r="F38" s="31"/>
      <c r="G38" s="31"/>
      <c r="H38" s="31"/>
      <c r="I38" s="31"/>
      <c r="J38" s="31"/>
      <c r="K38" s="31"/>
      <c r="L38" s="31"/>
      <c r="M38" s="31"/>
    </row>
    <row r="39" spans="1:13">
      <c r="B39" s="31"/>
      <c r="C39" s="31"/>
      <c r="D39" s="31"/>
      <c r="E39" s="31"/>
      <c r="F39" s="31"/>
      <c r="G39" s="31"/>
      <c r="H39" s="31"/>
      <c r="I39" s="31"/>
      <c r="J39" s="31"/>
      <c r="K39" s="31"/>
      <c r="L39" s="31"/>
      <c r="M39" s="31"/>
    </row>
    <row r="40" spans="1:13">
      <c r="B40" s="31"/>
      <c r="C40" s="31"/>
      <c r="D40" s="31"/>
      <c r="E40" s="31"/>
      <c r="F40" s="31"/>
      <c r="G40" s="31"/>
      <c r="H40" s="31"/>
      <c r="I40" s="31"/>
      <c r="J40" s="31"/>
      <c r="K40" s="31"/>
      <c r="L40" s="31"/>
      <c r="M40" s="31"/>
    </row>
    <row r="41" spans="1:13">
      <c r="B41" s="31"/>
      <c r="C41" s="31"/>
      <c r="D41" s="31"/>
      <c r="E41" s="31"/>
      <c r="F41" s="31"/>
      <c r="G41" s="31"/>
      <c r="H41" s="31"/>
      <c r="I41" s="31"/>
      <c r="J41" s="31"/>
      <c r="K41" s="31"/>
      <c r="L41" s="31"/>
      <c r="M41" s="31"/>
    </row>
    <row r="42" spans="1:13">
      <c r="B42" s="31"/>
      <c r="C42" s="31"/>
      <c r="D42" s="31"/>
      <c r="E42" s="31"/>
      <c r="F42" s="31"/>
      <c r="G42" s="31"/>
      <c r="H42" s="31"/>
      <c r="I42" s="31"/>
      <c r="J42" s="31"/>
      <c r="K42" s="31"/>
      <c r="L42" s="31"/>
      <c r="M42" s="31"/>
    </row>
    <row r="43" spans="1:13">
      <c r="B43" s="31"/>
      <c r="C43" s="31"/>
      <c r="D43" s="31"/>
      <c r="E43" s="31"/>
      <c r="F43" s="31"/>
      <c r="G43" s="31"/>
      <c r="H43" s="31"/>
      <c r="I43" s="31"/>
      <c r="J43" s="31"/>
      <c r="K43" s="31"/>
      <c r="L43" s="31"/>
      <c r="M43" s="31"/>
    </row>
    <row r="44" spans="1:13">
      <c r="B44" s="31"/>
      <c r="C44" s="31"/>
      <c r="D44" s="31"/>
      <c r="E44" s="31"/>
      <c r="F44" s="31"/>
      <c r="G44" s="31"/>
      <c r="H44" s="31"/>
      <c r="I44" s="31"/>
      <c r="J44" s="31"/>
      <c r="K44" s="31"/>
      <c r="L44" s="31"/>
      <c r="M44" s="31"/>
    </row>
    <row r="45" spans="1:13">
      <c r="B45" s="31"/>
      <c r="C45" s="31"/>
      <c r="D45" s="31"/>
      <c r="E45" s="31"/>
      <c r="F45" s="31"/>
      <c r="G45" s="31"/>
      <c r="H45" s="31"/>
      <c r="I45" s="31"/>
      <c r="J45" s="31"/>
      <c r="K45" s="31"/>
      <c r="L45" s="31"/>
      <c r="M45" s="31"/>
    </row>
    <row r="46" spans="1:13">
      <c r="B46" s="31"/>
      <c r="C46" s="31"/>
      <c r="D46" s="31"/>
      <c r="E46" s="31"/>
      <c r="F46" s="31"/>
      <c r="G46" s="31"/>
      <c r="H46" s="31"/>
      <c r="I46" s="31"/>
      <c r="J46" s="31"/>
      <c r="K46" s="31"/>
      <c r="L46" s="31"/>
      <c r="M46" s="31"/>
    </row>
    <row r="47" spans="1:13">
      <c r="B47" s="31"/>
      <c r="C47" s="31"/>
      <c r="D47" s="31"/>
      <c r="E47" s="31"/>
      <c r="F47" s="31"/>
      <c r="G47" s="31"/>
      <c r="H47" s="31"/>
      <c r="I47" s="31"/>
      <c r="J47" s="31"/>
      <c r="K47" s="31"/>
      <c r="L47" s="31"/>
      <c r="M47" s="31"/>
    </row>
  </sheetData>
  <mergeCells count="9">
    <mergeCell ref="H1:I1"/>
    <mergeCell ref="B22:H23"/>
    <mergeCell ref="B26:H33"/>
    <mergeCell ref="C6:F6"/>
    <mergeCell ref="D14:E14"/>
    <mergeCell ref="D15:E15"/>
    <mergeCell ref="D16:E16"/>
    <mergeCell ref="D17:E17"/>
    <mergeCell ref="D18:E18"/>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2">
    <dataValidation type="decimal" allowBlank="1" showInputMessage="1" showErrorMessage="1" sqref="A19:A2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heetViews>
  <sheetFormatPr defaultColWidth="9.140625" defaultRowHeight="15"/>
  <cols>
    <col min="1" max="1" width="9.140625" style="24"/>
    <col min="2" max="2" width="16.85546875" style="24" customWidth="1"/>
    <col min="3" max="5" width="13" style="24" customWidth="1"/>
    <col min="6" max="6" width="8" style="24" customWidth="1"/>
    <col min="7" max="7" width="12.42578125" style="24" customWidth="1"/>
    <col min="8" max="8" width="15.85546875" style="24" customWidth="1"/>
    <col min="9" max="9" width="11.42578125" style="24" customWidth="1"/>
    <col min="10" max="16384" width="9.140625" style="24"/>
  </cols>
  <sheetData>
    <row r="1" spans="1:13" ht="15.95" customHeight="1">
      <c r="A1" s="7">
        <v>25</v>
      </c>
      <c r="B1" s="27" t="s">
        <v>12</v>
      </c>
      <c r="C1" s="23"/>
      <c r="D1" s="23"/>
      <c r="E1" s="23"/>
      <c r="F1" s="23"/>
      <c r="G1" s="23"/>
      <c r="H1" s="131" t="s">
        <v>29</v>
      </c>
      <c r="I1" s="132"/>
    </row>
    <row r="2" spans="1:13" ht="15.95" customHeight="1">
      <c r="A2" s="25"/>
      <c r="B2" s="34"/>
      <c r="C2" s="34"/>
      <c r="D2" s="34"/>
      <c r="E2" s="34"/>
      <c r="F2" s="34"/>
      <c r="G2" s="34"/>
      <c r="H2" s="34"/>
      <c r="I2" s="35"/>
    </row>
    <row r="3" spans="1:13" ht="15.95" customHeight="1">
      <c r="A3" s="8" t="s">
        <v>13</v>
      </c>
      <c r="B3" s="33"/>
      <c r="C3" s="33"/>
      <c r="D3" s="33"/>
      <c r="E3" s="33"/>
      <c r="F3" s="33"/>
      <c r="G3" s="33"/>
      <c r="H3" s="33"/>
      <c r="I3" s="36"/>
      <c r="J3" s="31"/>
      <c r="K3" s="31"/>
      <c r="L3" s="31"/>
      <c r="M3" s="31"/>
    </row>
    <row r="4" spans="1:13" ht="15.95" customHeight="1">
      <c r="A4" s="9">
        <f>INDEX('Point Grid'!B:B,MATCH('25'!A1,'Point Grid'!A:A,0))</f>
        <v>2</v>
      </c>
      <c r="B4" s="33" t="s">
        <v>293</v>
      </c>
      <c r="C4" s="33"/>
      <c r="D4" s="33"/>
      <c r="E4" s="33"/>
      <c r="F4" s="33"/>
      <c r="G4" s="33"/>
      <c r="H4" s="33"/>
      <c r="I4" s="36"/>
      <c r="J4" s="31"/>
      <c r="K4" s="31"/>
      <c r="L4" s="31"/>
      <c r="M4" s="31"/>
    </row>
    <row r="5" spans="1:13" ht="15.95" customHeight="1">
      <c r="A5" s="9"/>
      <c r="B5" s="33"/>
      <c r="C5" s="33"/>
      <c r="D5" s="33"/>
      <c r="E5" s="33"/>
      <c r="F5" s="33"/>
      <c r="G5" s="33"/>
      <c r="H5" s="33"/>
      <c r="I5" s="36"/>
      <c r="J5" s="31"/>
      <c r="K5" s="31"/>
      <c r="L5" s="31"/>
      <c r="M5" s="31"/>
    </row>
    <row r="6" spans="1:13" ht="15.95" customHeight="1">
      <c r="A6" s="9"/>
      <c r="B6" s="33"/>
      <c r="C6" s="146" t="s">
        <v>299</v>
      </c>
      <c r="D6" s="146"/>
      <c r="E6" s="146"/>
      <c r="F6" s="33"/>
      <c r="G6" s="146" t="s">
        <v>298</v>
      </c>
      <c r="H6" s="146"/>
      <c r="I6" s="36"/>
      <c r="J6" s="31"/>
      <c r="K6" s="31"/>
      <c r="L6" s="31"/>
      <c r="M6" s="31"/>
    </row>
    <row r="7" spans="1:13" ht="32.1" customHeight="1">
      <c r="A7" s="9"/>
      <c r="B7" s="93" t="s">
        <v>33</v>
      </c>
      <c r="C7" s="93" t="s">
        <v>296</v>
      </c>
      <c r="D7" s="93" t="s">
        <v>297</v>
      </c>
      <c r="E7" s="129" t="s">
        <v>314</v>
      </c>
      <c r="F7" s="72"/>
      <c r="G7" s="93" t="s">
        <v>296</v>
      </c>
      <c r="H7" s="93" t="s">
        <v>297</v>
      </c>
      <c r="I7" s="36"/>
      <c r="J7" s="31"/>
      <c r="K7" s="31"/>
      <c r="L7" s="31"/>
      <c r="M7" s="31"/>
    </row>
    <row r="8" spans="1:13" ht="15.95" customHeight="1">
      <c r="A8" s="9"/>
      <c r="B8" s="72">
        <v>2013</v>
      </c>
      <c r="C8" s="97">
        <v>2200</v>
      </c>
      <c r="D8" s="97">
        <v>2100</v>
      </c>
      <c r="E8" s="97">
        <v>2250</v>
      </c>
      <c r="F8" s="97"/>
      <c r="G8" s="97">
        <v>2050</v>
      </c>
      <c r="H8" s="97">
        <v>2300</v>
      </c>
      <c r="I8" s="36"/>
      <c r="J8" s="31"/>
      <c r="K8" s="31"/>
      <c r="L8" s="31"/>
      <c r="M8" s="31"/>
    </row>
    <row r="9" spans="1:13" ht="15.95" customHeight="1">
      <c r="A9" s="9"/>
      <c r="B9" s="72">
        <v>2014</v>
      </c>
      <c r="C9" s="97">
        <v>3300</v>
      </c>
      <c r="D9" s="97">
        <v>3400</v>
      </c>
      <c r="E9" s="97">
        <v>2700</v>
      </c>
      <c r="F9" s="97"/>
      <c r="G9" s="97">
        <v>2500</v>
      </c>
      <c r="H9" s="97">
        <v>2400</v>
      </c>
      <c r="I9" s="36"/>
      <c r="J9" s="31"/>
      <c r="K9" s="31"/>
      <c r="L9" s="31"/>
      <c r="M9" s="31"/>
    </row>
    <row r="10" spans="1:13" ht="15.95" customHeight="1">
      <c r="A10" s="9"/>
      <c r="B10" s="72">
        <v>2015</v>
      </c>
      <c r="C10" s="97">
        <v>2300</v>
      </c>
      <c r="D10" s="97">
        <v>3100</v>
      </c>
      <c r="E10" s="97">
        <v>3150</v>
      </c>
      <c r="F10" s="97"/>
      <c r="G10" s="97">
        <v>2400</v>
      </c>
      <c r="H10" s="97">
        <v>3000</v>
      </c>
      <c r="I10" s="36"/>
      <c r="J10" s="31"/>
      <c r="K10" s="31"/>
      <c r="L10" s="31"/>
      <c r="M10" s="31"/>
    </row>
    <row r="11" spans="1:13" ht="15.95" customHeight="1">
      <c r="A11" s="9"/>
      <c r="B11" s="33"/>
      <c r="C11" s="33"/>
      <c r="D11" s="33"/>
      <c r="E11" s="33"/>
      <c r="F11" s="33"/>
      <c r="G11" s="33"/>
      <c r="H11" s="33"/>
      <c r="I11" s="36"/>
      <c r="J11" s="31"/>
      <c r="K11" s="31"/>
      <c r="L11" s="31"/>
      <c r="M11" s="31"/>
    </row>
    <row r="12" spans="1:13" ht="15.95" customHeight="1">
      <c r="A12" s="29"/>
      <c r="B12" s="37"/>
      <c r="C12" s="37"/>
      <c r="D12" s="37"/>
      <c r="E12" s="37"/>
      <c r="F12" s="37"/>
      <c r="G12" s="37"/>
      <c r="H12" s="37"/>
      <c r="I12" s="38"/>
      <c r="J12" s="31"/>
      <c r="K12" s="31"/>
      <c r="L12" s="31"/>
      <c r="M12" s="31"/>
    </row>
    <row r="13" spans="1:13" ht="15.95" customHeight="1">
      <c r="A13" s="26" t="s">
        <v>2</v>
      </c>
      <c r="B13" s="133" t="s">
        <v>294</v>
      </c>
      <c r="C13" s="133"/>
      <c r="D13" s="133"/>
      <c r="E13" s="133"/>
      <c r="F13" s="133"/>
      <c r="G13" s="133"/>
      <c r="H13" s="133"/>
      <c r="I13" s="38"/>
      <c r="J13" s="31"/>
      <c r="K13" s="31"/>
      <c r="L13" s="31"/>
      <c r="M13" s="31"/>
    </row>
    <row r="14" spans="1:13" ht="15.95" customHeight="1" thickBot="1">
      <c r="A14" s="9">
        <f>INDEX('Point Grid'!$C$8:$I$32,MATCH($A$1,'Point Grid'!$A$8:$A$32,0),MATCH(A13,'Point Grid'!$C$7:$I$7,0))</f>
        <v>1</v>
      </c>
      <c r="B14" s="133"/>
      <c r="C14" s="133"/>
      <c r="D14" s="133"/>
      <c r="E14" s="133"/>
      <c r="F14" s="133"/>
      <c r="G14" s="133"/>
      <c r="H14" s="133"/>
      <c r="I14" s="38"/>
      <c r="J14" s="31"/>
      <c r="K14" s="31"/>
      <c r="L14" s="31"/>
      <c r="M14" s="31"/>
    </row>
    <row r="15" spans="1:13" ht="15.95" customHeight="1" thickBot="1">
      <c r="A15" s="5"/>
      <c r="B15" s="133"/>
      <c r="C15" s="133"/>
      <c r="D15" s="133"/>
      <c r="E15" s="133"/>
      <c r="F15" s="133"/>
      <c r="G15" s="133"/>
      <c r="H15" s="133"/>
      <c r="I15" s="38"/>
      <c r="J15" s="31"/>
      <c r="K15" s="31"/>
      <c r="L15" s="31"/>
      <c r="M15" s="31"/>
    </row>
    <row r="16" spans="1:13" ht="15.95" customHeight="1">
      <c r="A16" s="29"/>
      <c r="B16" s="37"/>
      <c r="C16" s="37"/>
      <c r="D16" s="37"/>
      <c r="E16" s="37"/>
      <c r="F16" s="37"/>
      <c r="G16" s="37"/>
      <c r="H16" s="37"/>
      <c r="I16" s="38"/>
      <c r="J16" s="31"/>
      <c r="K16" s="31"/>
      <c r="L16" s="31"/>
      <c r="M16" s="31"/>
    </row>
    <row r="17" spans="1:13" ht="15.95" customHeight="1">
      <c r="A17" s="26" t="s">
        <v>3</v>
      </c>
      <c r="B17" s="133" t="s">
        <v>295</v>
      </c>
      <c r="C17" s="133"/>
      <c r="D17" s="133"/>
      <c r="E17" s="133"/>
      <c r="F17" s="133"/>
      <c r="G17" s="133"/>
      <c r="H17" s="133"/>
      <c r="I17" s="38"/>
      <c r="J17" s="31"/>
      <c r="K17" s="31"/>
      <c r="L17" s="31"/>
      <c r="M17" s="31"/>
    </row>
    <row r="18" spans="1:13" ht="15.95" customHeight="1" thickBot="1">
      <c r="A18" s="9">
        <f>INDEX('Point Grid'!$C$8:$I$32,MATCH($A$1,'Point Grid'!$A$8:$A$32,0),MATCH(A17,'Point Grid'!$C$7:$I$7,0))</f>
        <v>1</v>
      </c>
      <c r="B18" s="133"/>
      <c r="C18" s="133"/>
      <c r="D18" s="133"/>
      <c r="E18" s="133"/>
      <c r="F18" s="133"/>
      <c r="G18" s="133"/>
      <c r="H18" s="133"/>
      <c r="I18" s="38"/>
      <c r="J18" s="31"/>
      <c r="K18" s="31"/>
      <c r="L18" s="31"/>
      <c r="M18" s="31"/>
    </row>
    <row r="19" spans="1:13" ht="15.95" customHeight="1" thickBot="1">
      <c r="A19" s="5"/>
      <c r="B19" s="133"/>
      <c r="C19" s="133"/>
      <c r="D19" s="133"/>
      <c r="E19" s="133"/>
      <c r="F19" s="133"/>
      <c r="G19" s="133"/>
      <c r="H19" s="133"/>
      <c r="I19" s="38"/>
      <c r="J19" s="31"/>
      <c r="K19" s="31"/>
      <c r="L19" s="31"/>
      <c r="M19" s="31"/>
    </row>
    <row r="20" spans="1:13" ht="15.95" customHeight="1" thickBot="1">
      <c r="A20" s="30"/>
      <c r="B20" s="39"/>
      <c r="C20" s="39"/>
      <c r="D20" s="39"/>
      <c r="E20" s="39"/>
      <c r="F20" s="39"/>
      <c r="G20" s="39"/>
      <c r="H20" s="39"/>
      <c r="I20" s="40"/>
      <c r="J20" s="31"/>
      <c r="K20" s="31"/>
      <c r="L20" s="31"/>
      <c r="M20" s="31"/>
    </row>
    <row r="21" spans="1:13">
      <c r="B21" s="31"/>
      <c r="C21" s="31"/>
      <c r="D21" s="31"/>
      <c r="E21" s="31"/>
      <c r="F21" s="31"/>
      <c r="G21" s="31"/>
      <c r="H21" s="31"/>
      <c r="I21" s="31"/>
      <c r="J21" s="31"/>
      <c r="K21" s="31"/>
      <c r="L21" s="31"/>
      <c r="M21" s="31"/>
    </row>
    <row r="22" spans="1:13">
      <c r="B22" s="31"/>
      <c r="C22" s="31"/>
      <c r="D22" s="31"/>
      <c r="E22" s="31"/>
      <c r="F22" s="31"/>
      <c r="G22" s="31"/>
      <c r="H22" s="31"/>
      <c r="I22" s="31"/>
      <c r="J22" s="31"/>
      <c r="K22" s="31"/>
      <c r="L22" s="31"/>
      <c r="M22" s="31"/>
    </row>
    <row r="23" spans="1:13">
      <c r="B23" s="31"/>
      <c r="C23" s="31"/>
      <c r="D23" s="31"/>
      <c r="E23" s="31"/>
      <c r="F23" s="31"/>
      <c r="G23" s="31"/>
      <c r="H23" s="31"/>
      <c r="I23" s="31"/>
      <c r="J23" s="31"/>
      <c r="K23" s="31"/>
      <c r="L23" s="31"/>
      <c r="M23" s="31"/>
    </row>
    <row r="24" spans="1:13">
      <c r="B24" s="31"/>
      <c r="C24" s="31"/>
      <c r="D24" s="31"/>
      <c r="E24" s="31"/>
      <c r="F24" s="31"/>
      <c r="G24" s="31"/>
      <c r="H24" s="31"/>
      <c r="I24" s="31"/>
      <c r="J24" s="31"/>
      <c r="K24" s="31"/>
      <c r="L24" s="31"/>
      <c r="M24" s="31"/>
    </row>
    <row r="25" spans="1:13">
      <c r="B25" s="31"/>
      <c r="C25" s="31"/>
      <c r="D25" s="31"/>
      <c r="E25" s="31"/>
      <c r="F25" s="31"/>
      <c r="G25" s="31"/>
      <c r="H25" s="31"/>
      <c r="I25" s="31"/>
      <c r="J25" s="31"/>
      <c r="K25" s="31"/>
      <c r="L25" s="31"/>
      <c r="M25" s="31"/>
    </row>
    <row r="26" spans="1:13">
      <c r="B26" s="31"/>
      <c r="C26" s="31"/>
      <c r="D26" s="31"/>
      <c r="E26" s="31"/>
      <c r="F26" s="31"/>
      <c r="G26" s="31"/>
      <c r="H26" s="31"/>
      <c r="I26" s="31"/>
      <c r="J26" s="31"/>
      <c r="K26" s="31"/>
      <c r="L26" s="31"/>
      <c r="M26" s="31"/>
    </row>
    <row r="27" spans="1:13">
      <c r="B27" s="31"/>
      <c r="C27" s="31"/>
      <c r="D27" s="31"/>
      <c r="E27" s="31"/>
      <c r="F27" s="31"/>
      <c r="G27" s="31"/>
      <c r="H27" s="31"/>
      <c r="I27" s="31"/>
      <c r="J27" s="31"/>
      <c r="K27" s="31"/>
      <c r="L27" s="31"/>
      <c r="M27" s="31"/>
    </row>
    <row r="28" spans="1:13">
      <c r="B28" s="31"/>
      <c r="C28" s="31"/>
      <c r="D28" s="31"/>
      <c r="E28" s="31"/>
      <c r="F28" s="31"/>
      <c r="G28" s="31"/>
      <c r="H28" s="31"/>
      <c r="I28" s="31"/>
      <c r="J28" s="31"/>
      <c r="K28" s="31"/>
      <c r="L28" s="31"/>
      <c r="M28" s="31"/>
    </row>
    <row r="29" spans="1:13">
      <c r="B29" s="31"/>
      <c r="C29" s="31"/>
      <c r="D29" s="31"/>
      <c r="E29" s="31"/>
      <c r="F29" s="31"/>
      <c r="G29" s="31"/>
      <c r="H29" s="31"/>
      <c r="I29" s="31"/>
      <c r="J29" s="31"/>
      <c r="K29" s="31"/>
      <c r="L29" s="31"/>
      <c r="M29" s="31"/>
    </row>
    <row r="30" spans="1:13">
      <c r="B30" s="31"/>
      <c r="C30" s="31"/>
      <c r="D30" s="31"/>
      <c r="E30" s="31"/>
      <c r="F30" s="31"/>
      <c r="G30" s="31"/>
      <c r="H30" s="31"/>
      <c r="I30" s="31"/>
      <c r="J30" s="31"/>
      <c r="K30" s="31"/>
      <c r="L30" s="31"/>
      <c r="M30" s="31"/>
    </row>
    <row r="31" spans="1:13">
      <c r="B31" s="31"/>
      <c r="C31" s="31"/>
      <c r="D31" s="31"/>
      <c r="E31" s="31"/>
      <c r="F31" s="31"/>
      <c r="G31" s="31"/>
      <c r="H31" s="31"/>
      <c r="I31" s="31"/>
      <c r="J31" s="31"/>
      <c r="K31" s="31"/>
      <c r="L31" s="31"/>
      <c r="M31" s="31"/>
    </row>
    <row r="32" spans="1:13">
      <c r="B32" s="31"/>
      <c r="C32" s="31"/>
      <c r="D32" s="31"/>
      <c r="E32" s="31"/>
      <c r="F32" s="31"/>
      <c r="G32" s="31"/>
      <c r="H32" s="31"/>
      <c r="I32" s="31"/>
      <c r="J32" s="31"/>
      <c r="K32" s="31"/>
      <c r="L32" s="31"/>
      <c r="M32" s="31"/>
    </row>
    <row r="33" spans="2:13">
      <c r="B33" s="31"/>
      <c r="C33" s="31"/>
      <c r="D33" s="31"/>
      <c r="E33" s="31"/>
      <c r="F33" s="31"/>
      <c r="G33" s="31"/>
      <c r="H33" s="31"/>
      <c r="I33" s="31"/>
      <c r="J33" s="31"/>
      <c r="K33" s="31"/>
      <c r="L33" s="31"/>
      <c r="M33" s="31"/>
    </row>
  </sheetData>
  <mergeCells count="5">
    <mergeCell ref="H1:I1"/>
    <mergeCell ref="G6:H6"/>
    <mergeCell ref="C6:E6"/>
    <mergeCell ref="B13:H15"/>
    <mergeCell ref="B17:H19"/>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2024-06-03T11:49:44Z</dcterms:modified>
</cp:coreProperties>
</file>