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Owner\Downloads\"/>
    </mc:Choice>
  </mc:AlternateContent>
  <bookViews>
    <workbookView xWindow="0" yWindow="0" windowWidth="24000" windowHeight="9735"/>
  </bookViews>
  <sheets>
    <sheet name="Instructions" sheetId="3" r:id="rId1"/>
    <sheet name="Point Grid" sheetId="1" r:id="rId2"/>
    <sheet name="1" sheetId="2" r:id="rId3"/>
    <sheet name="2" sheetId="4" r:id="rId4"/>
    <sheet name="3" sheetId="5" r:id="rId5"/>
    <sheet name="4" sheetId="53" r:id="rId6"/>
    <sheet name="5" sheetId="52" r:id="rId7"/>
    <sheet name="6" sheetId="51" r:id="rId8"/>
    <sheet name="7" sheetId="50" r:id="rId9"/>
    <sheet name="8" sheetId="49" r:id="rId10"/>
    <sheet name="9" sheetId="42" r:id="rId11"/>
    <sheet name="10" sheetId="41" r:id="rId12"/>
    <sheet name="11" sheetId="40" r:id="rId13"/>
    <sheet name="12" sheetId="39" r:id="rId14"/>
    <sheet name="13" sheetId="38" r:id="rId15"/>
    <sheet name="14" sheetId="37" r:id="rId16"/>
    <sheet name="15" sheetId="36" r:id="rId17"/>
    <sheet name="16" sheetId="35" r:id="rId18"/>
    <sheet name="17" sheetId="54" r:id="rId19"/>
    <sheet name="18" sheetId="20" r:id="rId20"/>
    <sheet name="19" sheetId="21" r:id="rId21"/>
    <sheet name="20" sheetId="22" r:id="rId22"/>
    <sheet name="21" sheetId="23" r:id="rId23"/>
    <sheet name="22" sheetId="30" r:id="rId24"/>
    <sheet name="23" sheetId="29" r:id="rId25"/>
    <sheet name="24" sheetId="28" r:id="rId26"/>
    <sheet name="25" sheetId="55" r:id="rId27"/>
    <sheet name="26" sheetId="56" r:id="rId28"/>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52" l="1"/>
  <c r="A17" i="28"/>
  <c r="A13" i="28"/>
  <c r="A9" i="28"/>
  <c r="A34" i="56"/>
  <c r="A30" i="56"/>
  <c r="A26" i="56"/>
  <c r="A19" i="55"/>
  <c r="A15" i="55"/>
  <c r="A4" i="55"/>
  <c r="A22" i="29"/>
  <c r="A18" i="29"/>
  <c r="A20" i="30"/>
  <c r="A28" i="23"/>
  <c r="A24" i="23"/>
  <c r="A20" i="23"/>
  <c r="A16" i="23"/>
  <c r="A24" i="22"/>
  <c r="A35" i="21"/>
  <c r="A31" i="21"/>
  <c r="A27" i="21"/>
  <c r="A28" i="20"/>
  <c r="A24" i="20"/>
  <c r="A22" i="54"/>
  <c r="A21" i="35"/>
  <c r="A17" i="35"/>
  <c r="A4" i="35"/>
  <c r="A37" i="36"/>
  <c r="A33" i="36"/>
  <c r="A28" i="37"/>
  <c r="A4" i="37"/>
  <c r="A48" i="38"/>
  <c r="A44" i="38"/>
  <c r="A40" i="38"/>
  <c r="A4" i="38"/>
  <c r="A16" i="39"/>
  <c r="A12" i="39"/>
  <c r="A4" i="39"/>
  <c r="A26" i="40"/>
  <c r="A22" i="40"/>
  <c r="A18" i="40"/>
  <c r="A35" i="41"/>
  <c r="A31" i="41"/>
  <c r="A27" i="41"/>
  <c r="A13" i="2"/>
  <c r="A9" i="2"/>
  <c r="A31" i="4"/>
  <c r="A27" i="4"/>
  <c r="A23" i="4"/>
  <c r="A19" i="4"/>
  <c r="A4" i="2"/>
  <c r="M8" i="1" s="1" a="1"/>
  <c r="M8" i="1" s="1"/>
  <c r="A30" i="42"/>
  <c r="A26" i="42"/>
  <c r="A22" i="42"/>
  <c r="A4" i="42"/>
  <c r="A54" i="49"/>
  <c r="A50" i="49"/>
  <c r="A4" i="49"/>
  <c r="A17" i="52"/>
  <c r="A30" i="53"/>
  <c r="A26" i="53"/>
  <c r="A15" i="50"/>
  <c r="A19" i="51"/>
  <c r="A15" i="51"/>
  <c r="A13" i="52"/>
  <c r="A22" i="53"/>
  <c r="A18" i="53"/>
  <c r="A21" i="5"/>
  <c r="A17" i="5"/>
  <c r="A13" i="5"/>
  <c r="L33" i="1"/>
  <c r="B33" i="1"/>
  <c r="A4" i="56" s="1"/>
  <c r="L32" i="1"/>
  <c r="B32" i="1"/>
  <c r="B31" i="1"/>
  <c r="A4" i="28" s="1"/>
  <c r="B30" i="1"/>
  <c r="A4" i="29" s="1"/>
  <c r="B29" i="1"/>
  <c r="A4" i="30" s="1"/>
  <c r="B28" i="1"/>
  <c r="A4" i="23" s="1"/>
  <c r="B27" i="1"/>
  <c r="A4" i="22" s="1"/>
  <c r="B26" i="1"/>
  <c r="A4" i="21" s="1"/>
  <c r="B25" i="1"/>
  <c r="A4" i="20" s="1"/>
  <c r="B24" i="1"/>
  <c r="A4" i="54" s="1"/>
  <c r="B23" i="1"/>
  <c r="B22" i="1"/>
  <c r="A4" i="36" s="1"/>
  <c r="B21" i="1"/>
  <c r="B20" i="1"/>
  <c r="B19" i="1"/>
  <c r="B18" i="1"/>
  <c r="A4" i="40" s="1"/>
  <c r="B17" i="1"/>
  <c r="A4" i="41" s="1"/>
  <c r="B16" i="1"/>
  <c r="B15" i="1"/>
  <c r="B14" i="1"/>
  <c r="A4" i="50" s="1"/>
  <c r="M14" i="1" s="1" a="1"/>
  <c r="M14" i="1" s="1"/>
  <c r="B13" i="1"/>
  <c r="A4" i="51" s="1"/>
  <c r="B12" i="1"/>
  <c r="A4" i="52" s="1"/>
  <c r="B11" i="1"/>
  <c r="A4" i="53" s="1"/>
  <c r="L26" i="1"/>
  <c r="L31" i="1"/>
  <c r="L30" i="1"/>
  <c r="L29" i="1"/>
  <c r="L28" i="1"/>
  <c r="L27" i="1"/>
  <c r="L9" i="1"/>
  <c r="L10" i="1"/>
  <c r="L11" i="1"/>
  <c r="L12" i="1"/>
  <c r="L13" i="1"/>
  <c r="L14" i="1"/>
  <c r="L15" i="1"/>
  <c r="L16" i="1"/>
  <c r="L17" i="1"/>
  <c r="L18" i="1"/>
  <c r="L19" i="1"/>
  <c r="L20" i="1"/>
  <c r="L21" i="1"/>
  <c r="L22" i="1"/>
  <c r="L23" i="1"/>
  <c r="L24" i="1"/>
  <c r="L25" i="1"/>
  <c r="L8" i="1"/>
  <c r="B9" i="1"/>
  <c r="A4" i="4" s="1"/>
  <c r="B10" i="1"/>
  <c r="A4" i="5" s="1"/>
  <c r="B8" i="1"/>
  <c r="J8" i="1"/>
  <c r="J18" i="1"/>
  <c r="J19" i="1"/>
  <c r="J32" i="1"/>
  <c r="J17" i="1"/>
  <c r="J23" i="1"/>
  <c r="J12" i="1"/>
  <c r="J33" i="1"/>
  <c r="J25" i="1"/>
  <c r="J9" i="1"/>
  <c r="J30" i="1"/>
  <c r="J15" i="1"/>
  <c r="J29" i="1"/>
  <c r="J13" i="1"/>
  <c r="J31" i="1"/>
  <c r="J10" i="1"/>
  <c r="J20" i="1"/>
  <c r="J27" i="1"/>
  <c r="J14" i="1"/>
  <c r="J24" i="1"/>
  <c r="J16" i="1"/>
  <c r="J21" i="1"/>
  <c r="J11" i="1"/>
  <c r="J26" i="1"/>
  <c r="J22" i="1"/>
  <c r="J28" i="1"/>
  <c r="M19" i="1" l="1" a="1"/>
  <c r="M19" i="1" s="1"/>
  <c r="M16" i="1" a="1"/>
  <c r="M16" i="1" s="1"/>
  <c r="M31" i="1" a="1"/>
  <c r="M31" i="1" s="1"/>
  <c r="M25" i="1" a="1"/>
  <c r="M25" i="1" s="1"/>
  <c r="M23" i="1" a="1"/>
  <c r="M23" i="1" s="1"/>
  <c r="M33" i="1" a="1"/>
  <c r="M33" i="1" s="1"/>
  <c r="M24" i="1" a="1"/>
  <c r="M24" i="1" s="1"/>
  <c r="M30" i="1" a="1"/>
  <c r="M30" i="1" s="1"/>
  <c r="M22" i="1" a="1"/>
  <c r="M22" i="1" s="1"/>
  <c r="M17" i="1" a="1"/>
  <c r="M17" i="1" s="1"/>
  <c r="S32" i="1" a="1"/>
  <c r="S32" i="1" s="1"/>
  <c r="M32" i="1" a="1"/>
  <c r="M32" i="1" s="1"/>
  <c r="R20" i="1" a="1"/>
  <c r="R20" i="1" s="1"/>
  <c r="P28" i="1" a="1"/>
  <c r="P28" i="1" s="1"/>
  <c r="N20" i="1" a="1"/>
  <c r="N20" i="1" s="1"/>
  <c r="N26" i="1" a="1"/>
  <c r="N26" i="1" s="1"/>
  <c r="N27" i="1" a="1"/>
  <c r="N27" i="1" s="1"/>
  <c r="S28" i="1" a="1"/>
  <c r="S28" i="1" s="1"/>
  <c r="Q32" i="1" a="1"/>
  <c r="Q32" i="1" s="1"/>
  <c r="S15" i="1" a="1"/>
  <c r="S15" i="1" s="1"/>
  <c r="M20" i="1" a="1"/>
  <c r="M20" i="1" s="1"/>
  <c r="R28" i="1" a="1"/>
  <c r="R28" i="1" s="1"/>
  <c r="P20" i="1" a="1"/>
  <c r="P20" i="1" s="1"/>
  <c r="N31" i="1" a="1"/>
  <c r="N31" i="1" s="1"/>
  <c r="M28" i="1" a="1"/>
  <c r="M28" i="1" s="1"/>
  <c r="N28" i="1" a="1"/>
  <c r="N28" i="1" s="1"/>
  <c r="M27" i="1" a="1"/>
  <c r="M27" i="1" s="1"/>
  <c r="R32" i="1" a="1"/>
  <c r="R32" i="1" s="1"/>
  <c r="P32" i="1" a="1"/>
  <c r="P32" i="1" s="1"/>
  <c r="N32" i="1" a="1"/>
  <c r="N32" i="1" s="1"/>
  <c r="N18" i="1" a="1"/>
  <c r="N18" i="1" s="1"/>
  <c r="N19" i="1" a="1"/>
  <c r="N19" i="1" s="1"/>
  <c r="Q20" i="1" a="1"/>
  <c r="Q20" i="1" s="1"/>
  <c r="Q28" i="1" a="1"/>
  <c r="Q28" i="1" s="1"/>
  <c r="R21" i="1" a="1"/>
  <c r="R21" i="1" s="1"/>
  <c r="S20" i="1" a="1"/>
  <c r="S20" i="1" s="1"/>
  <c r="S18" i="1" a="1"/>
  <c r="S18" i="1" s="1"/>
  <c r="O19" i="1" a="1"/>
  <c r="O19" i="1" s="1"/>
  <c r="R22" i="1" a="1"/>
  <c r="R22" i="1" s="1"/>
  <c r="P23" i="1" a="1"/>
  <c r="P23" i="1" s="1"/>
  <c r="S13" i="1" a="1"/>
  <c r="S13" i="1" s="1"/>
  <c r="S29" i="1" a="1"/>
  <c r="S29" i="1" s="1"/>
  <c r="S24" i="1" a="1"/>
  <c r="S24" i="1" s="1"/>
  <c r="S25" i="1" a="1"/>
  <c r="S25" i="1" s="1"/>
  <c r="Q26" i="1" a="1"/>
  <c r="Q26" i="1" s="1"/>
  <c r="O27" i="1" a="1"/>
  <c r="O27" i="1" s="1"/>
  <c r="N30" i="1" a="1"/>
  <c r="N30" i="1" s="1"/>
  <c r="S31" i="1" a="1"/>
  <c r="S31" i="1" s="1"/>
  <c r="R33" i="1" a="1"/>
  <c r="R33" i="1" s="1"/>
  <c r="P33" i="1" a="1"/>
  <c r="P33" i="1" s="1"/>
  <c r="S22" i="1" a="1"/>
  <c r="S22" i="1" s="1"/>
  <c r="Q30" i="1" a="1"/>
  <c r="Q30" i="1" s="1"/>
  <c r="R30" i="1" a="1"/>
  <c r="R30" i="1" s="1"/>
  <c r="Q31" i="1" a="1"/>
  <c r="Q31" i="1" s="1"/>
  <c r="S23" i="1" a="1"/>
  <c r="S23" i="1" s="1"/>
  <c r="Q19" i="1" a="1"/>
  <c r="Q19" i="1" s="1"/>
  <c r="S27" i="1" a="1"/>
  <c r="S27" i="1" s="1"/>
  <c r="O33" i="1" a="1"/>
  <c r="O33" i="1" s="1"/>
  <c r="M13" i="1" a="1"/>
  <c r="M13" i="1" s="1"/>
  <c r="M12" i="1" a="1"/>
  <c r="M12" i="1" s="1"/>
  <c r="S12" i="1" a="1"/>
  <c r="S12" i="1" s="1"/>
  <c r="R29" i="1" a="1"/>
  <c r="R29" i="1" s="1"/>
  <c r="O31" i="1" a="1"/>
  <c r="O31" i="1" s="1"/>
  <c r="S33" i="1" a="1"/>
  <c r="S33" i="1" s="1"/>
  <c r="P31" i="1" a="1"/>
  <c r="P31" i="1" s="1"/>
  <c r="M29" i="1" a="1"/>
  <c r="M29" i="1" s="1"/>
  <c r="S30" i="1" a="1"/>
  <c r="S30" i="1" s="1"/>
  <c r="O14" i="1" a="1"/>
  <c r="O14" i="1" s="1"/>
  <c r="O30" i="1" a="1"/>
  <c r="O30" i="1" s="1"/>
  <c r="P29" i="1" a="1"/>
  <c r="P29" i="1" s="1"/>
  <c r="Q29" i="1" a="1"/>
  <c r="Q29" i="1" s="1"/>
  <c r="Q18" i="1" a="1"/>
  <c r="Q18" i="1" s="1"/>
  <c r="O29" i="1" a="1"/>
  <c r="O29" i="1" s="1"/>
  <c r="Q27" i="1" a="1"/>
  <c r="Q27" i="1" s="1"/>
  <c r="Q33" i="1" a="1"/>
  <c r="Q33" i="1" s="1"/>
  <c r="O21" i="1" a="1"/>
  <c r="O21" i="1" s="1"/>
  <c r="P27" i="1" a="1"/>
  <c r="P27" i="1" s="1"/>
  <c r="O22" i="1" a="1"/>
  <c r="O22" i="1" s="1"/>
  <c r="S16" i="1" a="1"/>
  <c r="S16" i="1" s="1"/>
  <c r="N12" i="1" a="1"/>
  <c r="N12" i="1" s="1"/>
  <c r="O23" i="1" a="1"/>
  <c r="O23" i="1" s="1"/>
  <c r="R13" i="1" a="1"/>
  <c r="R13" i="1" s="1"/>
  <c r="S14" i="1" a="1"/>
  <c r="S14" i="1" s="1"/>
  <c r="P13" i="1" a="1"/>
  <c r="P13" i="1" s="1"/>
  <c r="R14" i="1" a="1"/>
  <c r="R14" i="1" s="1"/>
  <c r="P15" i="1" a="1"/>
  <c r="P15" i="1" s="1"/>
  <c r="P16" i="1" a="1"/>
  <c r="P16" i="1" s="1"/>
  <c r="P17" i="1" a="1"/>
  <c r="P17" i="1" s="1"/>
  <c r="P24" i="1" a="1"/>
  <c r="P24" i="1" s="1"/>
  <c r="P25" i="1" a="1"/>
  <c r="P25" i="1" s="1"/>
  <c r="S26" i="1" a="1"/>
  <c r="S26" i="1" s="1"/>
  <c r="Q13" i="1" a="1"/>
  <c r="Q13" i="1" s="1"/>
  <c r="O15" i="1" a="1"/>
  <c r="O15" i="1" s="1"/>
  <c r="O13" i="1" a="1"/>
  <c r="O13" i="1" s="1"/>
  <c r="Q11" i="1" a="1"/>
  <c r="Q11" i="1" s="1"/>
  <c r="R11" i="1" a="1"/>
  <c r="R11" i="1" s="1"/>
  <c r="S11" i="1" a="1"/>
  <c r="S11" i="1" s="1"/>
  <c r="P11" i="1" a="1"/>
  <c r="P11" i="1" s="1"/>
  <c r="N11" i="1" a="1"/>
  <c r="N11" i="1" s="1"/>
  <c r="S17" i="1" a="1"/>
  <c r="S17" i="1" s="1"/>
  <c r="Q12" i="1" a="1"/>
  <c r="Q12" i="1" s="1"/>
  <c r="Q17" i="1" a="1"/>
  <c r="Q17" i="1" s="1"/>
  <c r="Q25" i="1" a="1"/>
  <c r="Q25" i="1" s="1"/>
  <c r="O12" i="1" a="1"/>
  <c r="O12" i="1" s="1"/>
  <c r="N14" i="1" a="1"/>
  <c r="N14" i="1" s="1"/>
  <c r="R16" i="1" a="1"/>
  <c r="R16" i="1" s="1"/>
  <c r="P19" i="1" a="1"/>
  <c r="P19" i="1" s="1"/>
  <c r="N22" i="1" a="1"/>
  <c r="N22" i="1" s="1"/>
  <c r="R24" i="1" a="1"/>
  <c r="R24" i="1" s="1"/>
  <c r="M21" i="1" a="1"/>
  <c r="M21" i="1" s="1"/>
  <c r="N15" i="1" a="1"/>
  <c r="N15" i="1" s="1"/>
  <c r="R17" i="1" a="1"/>
  <c r="R17" i="1" s="1"/>
  <c r="N23" i="1" a="1"/>
  <c r="N23" i="1" s="1"/>
  <c r="R25" i="1" a="1"/>
  <c r="R25" i="1" s="1"/>
  <c r="N16" i="1" a="1"/>
  <c r="N16" i="1" s="1"/>
  <c r="R18" i="1" a="1"/>
  <c r="R18" i="1" s="1"/>
  <c r="P21" i="1" a="1"/>
  <c r="P21" i="1" s="1"/>
  <c r="N24" i="1" a="1"/>
  <c r="N24" i="1" s="1"/>
  <c r="R26" i="1" a="1"/>
  <c r="R26" i="1" s="1"/>
  <c r="O17" i="1" a="1"/>
  <c r="O17" i="1" s="1"/>
  <c r="S19" i="1" a="1"/>
  <c r="S19" i="1" s="1"/>
  <c r="Q22" i="1" a="1"/>
  <c r="Q22" i="1" s="1"/>
  <c r="O25" i="1" a="1"/>
  <c r="O25" i="1" s="1"/>
  <c r="Q15" i="1" a="1"/>
  <c r="Q15" i="1" s="1"/>
  <c r="O18" i="1" a="1"/>
  <c r="O18" i="1" s="1"/>
  <c r="Q23" i="1" a="1"/>
  <c r="Q23" i="1" s="1"/>
  <c r="O26" i="1" a="1"/>
  <c r="O26" i="1" s="1"/>
  <c r="Q16" i="1" a="1"/>
  <c r="Q16" i="1" s="1"/>
  <c r="S21" i="1" a="1"/>
  <c r="S21" i="1" s="1"/>
  <c r="Q24" i="1" a="1"/>
  <c r="Q24" i="1" s="1"/>
  <c r="R12" i="1" a="1"/>
  <c r="R12" i="1" s="1"/>
  <c r="Q14" i="1" a="1"/>
  <c r="Q14" i="1" s="1"/>
  <c r="P9" i="1" a="1"/>
  <c r="P9" i="1" s="1"/>
  <c r="Q21" i="1" a="1"/>
  <c r="Q21" i="1" s="1"/>
  <c r="P12" i="1" a="1"/>
  <c r="P12" i="1" s="1"/>
  <c r="O10" i="1" a="1"/>
  <c r="O10" i="1" s="1"/>
  <c r="Q10" i="1" a="1"/>
  <c r="Q10" i="1" s="1"/>
  <c r="S10" i="1" a="1"/>
  <c r="S10" i="1" s="1"/>
  <c r="N10" i="1" a="1"/>
  <c r="N10" i="1" s="1"/>
  <c r="P10" i="1" a="1"/>
  <c r="P10" i="1" s="1"/>
  <c r="O16" i="1" a="1"/>
  <c r="O16" i="1" s="1"/>
  <c r="M11" i="1" a="1"/>
  <c r="M11" i="1" s="1"/>
  <c r="N13" i="1" a="1"/>
  <c r="N13" i="1" s="1"/>
  <c r="O20" i="1" a="1"/>
  <c r="O20" i="1" s="1"/>
  <c r="N17" i="1" a="1"/>
  <c r="N17" i="1" s="1"/>
  <c r="P30" i="1" a="1"/>
  <c r="P30" i="1" s="1"/>
  <c r="N25" i="1" a="1"/>
  <c r="N25" i="1" s="1"/>
  <c r="O28" i="1" a="1"/>
  <c r="O28" i="1" s="1"/>
  <c r="O32" i="1" a="1"/>
  <c r="O32" i="1" s="1"/>
  <c r="R10" i="1" a="1"/>
  <c r="R10" i="1" s="1"/>
  <c r="O11" i="1" a="1"/>
  <c r="O11" i="1" s="1"/>
  <c r="R23" i="1" a="1"/>
  <c r="R23" i="1" s="1"/>
  <c r="N33" i="1" a="1"/>
  <c r="N33" i="1" s="1"/>
  <c r="P22" i="1" a="1"/>
  <c r="P22" i="1" s="1"/>
  <c r="O24" i="1" a="1"/>
  <c r="O24" i="1" s="1"/>
  <c r="R27" i="1" a="1"/>
  <c r="R27" i="1" s="1"/>
  <c r="R19" i="1" a="1"/>
  <c r="R19" i="1" s="1"/>
  <c r="P14" i="1" a="1"/>
  <c r="P14" i="1" s="1"/>
  <c r="N29" i="1" a="1"/>
  <c r="N29" i="1" s="1"/>
  <c r="M3" i="1"/>
  <c r="N21" i="1" a="1"/>
  <c r="N21" i="1" s="1"/>
  <c r="S8" i="1" a="1"/>
  <c r="S8" i="1" s="1"/>
  <c r="R9" i="1" a="1"/>
  <c r="R9" i="1" s="1"/>
  <c r="Q9" i="1" a="1"/>
  <c r="Q9" i="1" s="1"/>
  <c r="S9" i="1" a="1"/>
  <c r="S9" i="1" s="1"/>
  <c r="M10" i="1" a="1"/>
  <c r="M10" i="1" s="1"/>
  <c r="R8" i="1" a="1"/>
  <c r="R8" i="1" s="1"/>
  <c r="N8" i="1" a="1"/>
  <c r="N8" i="1" s="1"/>
  <c r="R31" i="1" a="1"/>
  <c r="R31" i="1" s="1"/>
  <c r="Q8" i="1" a="1"/>
  <c r="Q8" i="1" s="1"/>
  <c r="P8" i="1" a="1"/>
  <c r="P8" i="1" s="1"/>
  <c r="O8" i="1" a="1"/>
  <c r="O8" i="1" s="1"/>
  <c r="M9" i="1" a="1"/>
  <c r="M9" i="1" s="1"/>
  <c r="O9" i="1" a="1"/>
  <c r="O9" i="1" s="1"/>
  <c r="N9" i="1" a="1"/>
  <c r="N9" i="1" s="1"/>
  <c r="P18" i="1" a="1"/>
  <c r="P18" i="1" s="1"/>
  <c r="M18" i="1" a="1"/>
  <c r="M18" i="1" s="1"/>
  <c r="P26" i="1" a="1"/>
  <c r="P26" i="1" s="1"/>
  <c r="M26" i="1" a="1"/>
  <c r="M26" i="1" s="1"/>
  <c r="R15" i="1" a="1"/>
  <c r="R15" i="1" s="1"/>
  <c r="M15" i="1" a="1"/>
  <c r="M15" i="1" s="1"/>
  <c r="M2" i="1" l="1" a="1"/>
  <c r="M2" i="1" s="1"/>
  <c r="P2"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<sst xmlns="http://schemas.openxmlformats.org/spreadsheetml/2006/main" count="519" uniqueCount="300">
  <si>
    <t>Question</t>
  </si>
  <si>
    <t>Sub-Part of Question</t>
  </si>
  <si>
    <t>(a)</t>
  </si>
  <si>
    <t>(b)</t>
  </si>
  <si>
    <t>(c)</t>
  </si>
  <si>
    <t>(d)</t>
  </si>
  <si>
    <t>(e)</t>
  </si>
  <si>
    <t>(f)</t>
  </si>
  <si>
    <t>(g)</t>
  </si>
  <si>
    <t>Total Point Value</t>
  </si>
  <si>
    <t>Status</t>
  </si>
  <si>
    <t>Your Score</t>
  </si>
  <si>
    <t>Incomplete</t>
  </si>
  <si>
    <t>Points</t>
  </si>
  <si>
    <t>Percentage:</t>
  </si>
  <si>
    <t>Instructions</t>
  </si>
  <si>
    <t>1.) Find a quiet place and allow yourself the full four hour exam period to practice. Treat this just as you would the real exam.</t>
  </si>
  <si>
    <r>
      <t xml:space="preserve">2.) Use the question hyperlinks on the </t>
    </r>
    <r>
      <rPr>
        <b/>
        <sz val="11"/>
        <color theme="1"/>
        <rFont val="Calibri"/>
        <family val="2"/>
        <scheme val="minor"/>
      </rPr>
      <t>Point Grid</t>
    </r>
    <r>
      <rPr>
        <sz val="11"/>
        <color theme="1"/>
        <rFont val="Calibri"/>
        <family val="2"/>
        <scheme val="minor"/>
      </rPr>
      <t xml:space="preserve"> worksheet to navigate between questions in your preferred order.</t>
    </r>
  </si>
  <si>
    <t>3.) Answer each question either to the side or below the grey question area.</t>
  </si>
  <si>
    <r>
      <t xml:space="preserve">4.) Use cell </t>
    </r>
    <r>
      <rPr>
        <b/>
        <sz val="11"/>
        <color theme="1"/>
        <rFont val="Calibri"/>
        <family val="2"/>
        <scheme val="minor"/>
      </rPr>
      <t>B1</t>
    </r>
    <r>
      <rPr>
        <sz val="11"/>
        <color theme="1"/>
        <rFont val="Calibri"/>
        <family val="2"/>
        <scheme val="minor"/>
      </rPr>
      <t xml:space="preserve"> on each question worksheet to mark whether you finished the question or not. You should use this feature to</t>
    </r>
  </si>
  <si>
    <t xml:space="preserve">       reflect your confidence in your answer. This way you'll know if you're on the money or your guesses were lucky.</t>
  </si>
  <si>
    <t>5.) Grade each question harshly. It's better to put in extra reviewing time now than find the examiners aren't as generous as you hoped.</t>
  </si>
  <si>
    <r>
      <t xml:space="preserve">7.) Return to the </t>
    </r>
    <r>
      <rPr>
        <b/>
        <sz val="11"/>
        <color theme="1"/>
        <rFont val="Calibri"/>
        <family val="2"/>
        <scheme val="minor"/>
      </rPr>
      <t>Point Grid</t>
    </r>
    <r>
      <rPr>
        <sz val="11"/>
        <color theme="1"/>
        <rFont val="Calibri"/>
        <family val="2"/>
        <scheme val="minor"/>
      </rPr>
      <t xml:space="preserve"> to see your score and a breakdown of where you scored well and where you didn't.</t>
    </r>
  </si>
  <si>
    <t>8.) Find the top five questions where you lost the most points. These are the topics you need to review the most intensely in the</t>
  </si>
  <si>
    <t xml:space="preserve">      next day or so.</t>
  </si>
  <si>
    <t>6.) Enter your estimated score for each sub-part of a question in the box beneath the sub-part point value. They look like:</t>
  </si>
  <si>
    <r>
      <t xml:space="preserve">       Use increments of </t>
    </r>
    <r>
      <rPr>
        <b/>
        <sz val="11"/>
        <color theme="1"/>
        <rFont val="Calibri"/>
        <family val="2"/>
        <scheme val="minor"/>
      </rPr>
      <t>0.25</t>
    </r>
    <r>
      <rPr>
        <sz val="11"/>
        <color theme="1"/>
        <rFont val="Calibri"/>
        <family val="2"/>
        <scheme val="minor"/>
      </rPr>
      <t xml:space="preserve"> when scoring; pay attention to the language used in the question and the point value. An "</t>
    </r>
    <r>
      <rPr>
        <i/>
        <sz val="11"/>
        <color theme="1"/>
        <rFont val="Calibri"/>
        <family val="2"/>
        <scheme val="minor"/>
      </rPr>
      <t>identify" question</t>
    </r>
  </si>
  <si>
    <r>
      <t xml:space="preserve">       is likely 0.25 per item while an "</t>
    </r>
    <r>
      <rPr>
        <i/>
        <sz val="11"/>
        <color theme="1"/>
        <rFont val="Calibri"/>
        <family val="2"/>
        <scheme val="minor"/>
      </rPr>
      <t>explain</t>
    </r>
    <r>
      <rPr>
        <sz val="11"/>
        <color theme="1"/>
        <rFont val="Calibri"/>
        <family val="2"/>
        <scheme val="minor"/>
      </rPr>
      <t>" or "</t>
    </r>
    <r>
      <rPr>
        <i/>
        <sz val="11"/>
        <color theme="1"/>
        <rFont val="Calibri"/>
        <family val="2"/>
        <scheme val="minor"/>
      </rPr>
      <t>briefly justify</t>
    </r>
    <r>
      <rPr>
        <sz val="11"/>
        <color theme="1"/>
        <rFont val="Calibri"/>
        <family val="2"/>
        <scheme val="minor"/>
      </rPr>
      <t>" gets 0.25 for the item and another 0.25 for the justification.</t>
    </r>
  </si>
  <si>
    <t>slay the beast</t>
  </si>
  <si>
    <t>Return to Point Grid</t>
  </si>
  <si>
    <t>Pts Achieved</t>
  </si>
  <si>
    <t>Pts Available</t>
  </si>
  <si>
    <t>Given the following information:</t>
  </si>
  <si>
    <t>A</t>
  </si>
  <si>
    <t>B</t>
  </si>
  <si>
    <r>
      <rPr>
        <sz val="10"/>
        <color rgb="FF161616"/>
        <rFont val="Arial"/>
        <family val="2"/>
      </rPr>
      <t>Rate Change Effective Date</t>
    </r>
  </si>
  <si>
    <r>
      <rPr>
        <sz val="10"/>
        <color rgb="FF161616"/>
        <rFont val="Arial"/>
        <family val="2"/>
      </rPr>
      <t>Overall Rate ChanQe</t>
    </r>
  </si>
  <si>
    <t>Given the following information for an insurance company:</t>
  </si>
  <si>
    <t>Written Premium</t>
  </si>
  <si>
    <t>Earned Premium</t>
  </si>
  <si>
    <t>($000)</t>
  </si>
  <si>
    <t>•     Underwriting profit provision =</t>
  </si>
  <si>
    <t>True Expected Cost</t>
  </si>
  <si>
    <t>Class</t>
  </si>
  <si>
    <t>Claim Number</t>
  </si>
  <si>
    <t>Accident Date</t>
  </si>
  <si>
    <t>Exam 5 - Fall 2017</t>
  </si>
  <si>
    <t>•     Variable expense provision =</t>
  </si>
  <si>
    <t>An insurance company portfolio consists of the following:</t>
  </si>
  <si>
    <t>•     1,000 two-year policies with an effective date of April 1, 2015.</t>
  </si>
  <si>
    <t>•     1,000 one-year policies with an effective date of July 1, 2015.</t>
  </si>
  <si>
    <t>Calculate the following for calendar year 2015:</t>
  </si>
  <si>
    <t>i. Written exposures</t>
  </si>
  <si>
    <t>ii. Earned exposures</t>
  </si>
  <si>
    <t>Calculate the earned exposures for calendar year 2016.</t>
  </si>
  <si>
    <t>Given the following policy year information:</t>
  </si>
  <si>
    <t xml:space="preserve">•     All policies are annual.
</t>
  </si>
  <si>
    <t>•     Policy year 2016 written premium =</t>
  </si>
  <si>
    <t>•     Policy year 2016 earned premium =</t>
  </si>
  <si>
    <t>•     Policy year 2016 ultimate losses including LAE =</t>
  </si>
  <si>
    <t>•     Loss trend =</t>
  </si>
  <si>
    <t>•     Premium trend =</t>
  </si>
  <si>
    <t>•     There are no fixed expenses.</t>
  </si>
  <si>
    <t>Calculate the policy year 2016 earned premium at current rate level using the parallelogram method.</t>
  </si>
  <si>
    <t>Calculate the variable expense ratio that would earn an underwriting profit of 5% at the current rate level.</t>
  </si>
  <si>
    <t>Assume the company rapidly increased exposures throughout 2016. Explain whether the parallelogram method would overstate or understate a rate level indication.</t>
  </si>
  <si>
    <t>Briefly describe a scenario in which policy year premium is not fixed at the completion of the policy year.</t>
  </si>
  <si>
    <t>Given the following information about two claims:</t>
  </si>
  <si>
    <t>Transaction Date</t>
  </si>
  <si>
    <t>Incremental Payment</t>
  </si>
  <si>
    <t>Ending Case Reserves</t>
  </si>
  <si>
    <t>Calculate the incurred losses for accident year 2015 as of May 1, 2016.</t>
  </si>
  <si>
    <t>Calculate the incurred losses for calendar year 2015 and calendar year 2016.</t>
  </si>
  <si>
    <t>Briefly describe one advantage and one disadvantage of calendar year aggregation.</t>
  </si>
  <si>
    <t>Ultimate Losses and LAE</t>
  </si>
  <si>
    <t>Commissions and Brokerage</t>
  </si>
  <si>
    <t>Other Acquisition Costs</t>
  </si>
  <si>
    <t>Taxes, Licenses, and Fees</t>
  </si>
  <si>
    <t>General Expenses</t>
  </si>
  <si>
    <t>•     All expenses are variable</t>
  </si>
  <si>
    <t>Calculate the following expense ratios to premium and briefly justify the selection of the premium basis used in each calculation:</t>
  </si>
  <si>
    <t>i. Commissions and brokerage</t>
  </si>
  <si>
    <t>ii. General expenses</t>
  </si>
  <si>
    <t>Briefly explain how the company may return a profit with an underwriting profit provision less than 0%.</t>
  </si>
  <si>
    <t>Demonstrate whether or not the company met underwriting profit expectations.</t>
  </si>
  <si>
    <t>Calculate the indicated average rate level change using the loss ratio method.</t>
  </si>
  <si>
    <t>Calculate the indicated average rate using the pure premium method.</t>
  </si>
  <si>
    <t>Briefly describe one situation where the loss ratio method cannot be used and one situation where the pure premium method cannot be used.</t>
  </si>
  <si>
    <t>•     Experience period on-level trended earned premium =</t>
  </si>
  <si>
    <t>•     Experience period trended and developed losses and LAE =</t>
  </si>
  <si>
    <t>•     Experience period earned exposure =</t>
  </si>
  <si>
    <t>•      Fixed expenses for the experience period =</t>
  </si>
  <si>
    <t>•     Profit and contingency factor =</t>
  </si>
  <si>
    <t>Exposures</t>
  </si>
  <si>
    <t>Current Rate</t>
  </si>
  <si>
    <t>Proposed Rate</t>
  </si>
  <si>
    <t>•     Scenario 1: If the proposed rates are implemented, the projected number of class A exposures will decrease to 3,150; the projected number of class B exposures will remain unchanged.</t>
  </si>
  <si>
    <t>•     Scenario 2: If the proposed rates are not implemented, the projected number of class A exposures will increase to 4,500; the projected number of class B exposures will decrease to 7,000.</t>
  </si>
  <si>
    <t>•     No other expenses are changed in either scenario.</t>
  </si>
  <si>
    <t>•     Profit provision is 0% in the indicated rate.</t>
  </si>
  <si>
    <t>Calculate the profit in each of the two scenarios.</t>
  </si>
  <si>
    <t>Explain whether the proposed rates should be implemented given a $10,000 implementation cost.</t>
  </si>
  <si>
    <t>Given the following:</t>
  </si>
  <si>
    <t>Earned Exposures</t>
  </si>
  <si>
    <t>Reported Loss and ALAE</t>
  </si>
  <si>
    <t>Current Relativity</t>
  </si>
  <si>
    <t>C</t>
  </si>
  <si>
    <t>•     Partial credibility is determined based on the square root rule.</t>
  </si>
  <si>
    <t>•     The complement of credibility is no change.</t>
  </si>
  <si>
    <t>•     Full credibility standard is 13,260 exposures.</t>
  </si>
  <si>
    <t xml:space="preserve">Calculate the indicated rate change for each class that results in a revenue-neutral overall change. </t>
  </si>
  <si>
    <t>A company’s current rating plan for fire coverage for personal property insurance only includes territory. The following GLM outputs and experience are from a recent analysis of pure premium:</t>
  </si>
  <si>
    <t>Number of Occupants</t>
  </si>
  <si>
    <t>Indicated Relativity</t>
  </si>
  <si>
    <t>1-2</t>
  </si>
  <si>
    <t>3-4</t>
  </si>
  <si>
    <t>5-8</t>
  </si>
  <si>
    <t>&gt;8</t>
  </si>
  <si>
    <t>•     Number of occupants chi-squared percentage (entire variable) =</t>
  </si>
  <si>
    <t>Fully justify whether number of occupants would be an appropriate addition to the rating classification plan.</t>
  </si>
  <si>
    <t>Identify and briefly describe two types of insurance environments which may discourage use of multivariate methods.</t>
  </si>
  <si>
    <t>State</t>
  </si>
  <si>
    <t>Losses</t>
  </si>
  <si>
    <t>Current Pure Premium</t>
  </si>
  <si>
    <t>All</t>
  </si>
  <si>
    <t>Subtotal</t>
  </si>
  <si>
    <t>•     Full credibility standard is 1,500 exposures.</t>
  </si>
  <si>
    <t>Calculate the credibility-weighted pure premium for class 2, state B using Harwayne’s method.</t>
  </si>
  <si>
    <t>Discuss the appropriateness of using Harwayne’s method for this company.</t>
  </si>
  <si>
    <t>Evaluate Harwayne's method using three desirable qualities for a complement of credibility.</t>
  </si>
  <si>
    <t>Territory Factors</t>
  </si>
  <si>
    <t>Given the following information about an insurance product:</t>
  </si>
  <si>
    <t>Territory</t>
  </si>
  <si>
    <t>Factor</t>
  </si>
  <si>
    <t>•     Policy fee is an additive fee added to each exposure in the last step of the rate calculation.</t>
  </si>
  <si>
    <t>•     Fixed expense per exposure =</t>
  </si>
  <si>
    <t>•     Variable expense ratio =</t>
  </si>
  <si>
    <t>•     Base rate =</t>
  </si>
  <si>
    <t>•     Policy fee =</t>
  </si>
  <si>
    <t>Based on a separate analysis, an actuary projects the following for calendar-accident year 2016</t>
  </si>
  <si>
    <t>Ultimate Loss Cost</t>
  </si>
  <si>
    <t>Calculate the projected total underwriting profit for calendar-accident year 2018.</t>
  </si>
  <si>
    <t>Calculate the indicated policy fee, indicated territory factors, and indicated base rate.</t>
  </si>
  <si>
    <t>Management suggests reaching the targeted profit by only increasing the base rate. Discuss this approach.</t>
  </si>
  <si>
    <t>Size of Loss ($000)</t>
  </si>
  <si>
    <t>Loss Distribution</t>
  </si>
  <si>
    <t>Average Reported Loss ($000)</t>
  </si>
  <si>
    <t>X &lt;= 200</t>
  </si>
  <si>
    <t>200&lt; X &lt;= 400</t>
  </si>
  <si>
    <t>400&lt; X &lt;= 600</t>
  </si>
  <si>
    <t>600&lt; X &lt;= 800</t>
  </si>
  <si>
    <t>800&lt; X &lt;= 1,000</t>
  </si>
  <si>
    <t>Total</t>
  </si>
  <si>
    <t>•     Expected claim frequency = 1%.</t>
  </si>
  <si>
    <t>•     Expected losses are uniformly distributed.</t>
  </si>
  <si>
    <t>•     A home is valued at $1,000,000.</t>
  </si>
  <si>
    <t xml:space="preserve">Calculate the rate per $1,000 of coverage for the home at the following amounts of insurance: </t>
  </si>
  <si>
    <t xml:space="preserve">ii. $600,000 </t>
  </si>
  <si>
    <t>i. $1,000,000</t>
  </si>
  <si>
    <t xml:space="preserve">Briefly discuss a problem associated with underinsurance from the following perspectives: </t>
  </si>
  <si>
    <t>i. Insured</t>
  </si>
  <si>
    <t>ii. Insurer</t>
  </si>
  <si>
    <t>The home is insured for $700,000 with no deductible and a coinsurance requirement of 80%. Calculate the indemnity payments and coinsurance penalties for the following losses:</t>
  </si>
  <si>
    <t>i. $600,000</t>
  </si>
  <si>
    <t>ii. $850,000</t>
  </si>
  <si>
    <t>Given the following information regarding an experience rating plan:</t>
  </si>
  <si>
    <t>•     Expected experience ratio =</t>
  </si>
  <si>
    <t>•     Credibility =</t>
  </si>
  <si>
    <t>•     Company subject basic limit loss and ALAE for experience period =</t>
  </si>
  <si>
    <t>•     Expected percentage basic limit loss and ALAE for experience period unreported at March 31, 2016 =</t>
  </si>
  <si>
    <t>Calculate the experience modification factor.</t>
  </si>
  <si>
    <t>Briefly describe a scenario in which it would be appropriate for scheduling rating to be used in addition to experience rating.</t>
  </si>
  <si>
    <t>•      Reported losses and ALAE limited by basic limits and maximum single limit per occurrence (MSL) for the policy being rated as of March 31, 2016 =</t>
  </si>
  <si>
    <t>Given the following information for a book of business as of December 31, 2016:</t>
  </si>
  <si>
    <t>Calendar Year</t>
  </si>
  <si>
    <t>Earned Premium ($000)</t>
  </si>
  <si>
    <t>Accident Year</t>
  </si>
  <si>
    <t>Reported Loss and ALAE ($000) Capped at $100,000 as of (months)</t>
  </si>
  <si>
    <t>Rate Change History</t>
  </si>
  <si>
    <t>Effective Date</t>
  </si>
  <si>
    <t>Average Rate Change</t>
  </si>
  <si>
    <t>Excess Loss and ALAE ($000) History</t>
  </si>
  <si>
    <t>Trended Reported Loss and ALAE</t>
  </si>
  <si>
    <t>Unlimited</t>
  </si>
  <si>
    <t>Excess of $100,000</t>
  </si>
  <si>
    <t>•     Exposures are written evenly throughout each calendar year.</t>
  </si>
  <si>
    <t>•     All policies are annual.</t>
  </si>
  <si>
    <t>•     Annual premium trend = 2.8%.</t>
  </si>
  <si>
    <t>•     Annual frequency trend = -2%.</t>
  </si>
  <si>
    <t>•     Annual severity trend capped at $100,000 = 4%.</t>
  </si>
  <si>
    <t>•     Fixed expense ratio = 4%.</t>
  </si>
  <si>
    <t>•     Variable expense ratio = 22%.</t>
  </si>
  <si>
    <t>•     Profit and contingencies provision = 6%.</t>
  </si>
  <si>
    <t>•     ULAE provision = 6% of loss and ALAE.</t>
  </si>
  <si>
    <t>•     Rates are to be in effect for one year.</t>
  </si>
  <si>
    <t>•     There is no loss development beyond 36 months.</t>
  </si>
  <si>
    <t>•     Assume full credibility.</t>
  </si>
  <si>
    <t>Calculate the ultimate loss and ALAE capped at $100,000 for accident years 2015 and 2016.</t>
  </si>
  <si>
    <t>Determine the indicated rate change effective July 1, 2017 using the results from part a. above.</t>
  </si>
  <si>
    <t>Briefly describe one reason the insurer might not take the full rate change determined in part b. above.</t>
  </si>
  <si>
    <t>Given the following accident year and report year information as of December 31, 2016:</t>
  </si>
  <si>
    <t>Cumulative Reported Claims ($000) as of (months)</t>
  </si>
  <si>
    <t>Incremental Reported Claim Counts as of (months)</t>
  </si>
  <si>
    <t>•     No claims are reported beyond 36 months.</t>
  </si>
  <si>
    <t>•     No claims occurred prior to January 1, 2014.</t>
  </si>
  <si>
    <t>•     Accident year 36-to-ultimate development factor =</t>
  </si>
  <si>
    <t>Calculate the claims incurred but not yet reported (IBNYR) in total for all years as of December 31, 2016.</t>
  </si>
  <si>
    <t>Report 
Year</t>
  </si>
  <si>
    <t>Given the following information as of December 31, 2016:</t>
  </si>
  <si>
    <t>Cumulative Paid Claims ($000) as of (months)</t>
  </si>
  <si>
    <t>Cumulative Reported Claim Counts as of (months)</t>
  </si>
  <si>
    <t>Open Claim Counts as of (months)</t>
  </si>
  <si>
    <t>•     Reported claim counts exclude claims closed without payment.</t>
  </si>
  <si>
    <t>•     Historical claim cost inflation is 0%.</t>
  </si>
  <si>
    <t xml:space="preserve">Calculate the paid to reported claim ratio triangle and briefly describe what it suggests about changes in: </t>
  </si>
  <si>
    <t xml:space="preserve">i. Settlement rates </t>
  </si>
  <si>
    <t xml:space="preserve">ii Case reserve adequacy </t>
  </si>
  <si>
    <t>i. Settlement rates</t>
  </si>
  <si>
    <t>ii. Case reserve adequacy</t>
  </si>
  <si>
    <t>Calculate the closed to reported claim count ratio triangle and the average case outstanding triangle and briefly describe what the triangles suggest about changes in:</t>
  </si>
  <si>
    <t>Given the following information for a private passenger auto insurer as of December 31, 2016:</t>
  </si>
  <si>
    <t>Selected Ultimate Claim Counts</t>
  </si>
  <si>
    <t>Premium On-Level Adjustment Factor to 2016</t>
  </si>
  <si>
    <t>not provided</t>
  </si>
  <si>
    <t>• Annual claim count trend =</t>
  </si>
  <si>
    <t>• Annual severity trend =</t>
  </si>
  <si>
    <t>• Accident year 2016 selected ultimate severity =</t>
  </si>
  <si>
    <t>• Accident year 2015 cumulative reported claims as of December 31, 2016 =</t>
  </si>
  <si>
    <t>Estimate the IBNR for accident year 2015 as of December 31, 2016 using a frequency-severity technique.</t>
  </si>
  <si>
    <t>Briefly describe one situation where the frequency-severity techniques are useful and one situation where they are not useful.</t>
  </si>
  <si>
    <t>Given the following information for an insurance company as of December 31, 2016:</t>
  </si>
  <si>
    <t>•     There is no development after 36 months for reported claims or reported claim counts.</t>
  </si>
  <si>
    <t>•     A new law limiting claimant benefits came into effect on January 1, 2016 and is applicable  to accidents occurring on or after January 1, 2016. The expected impact is a 25% reduction in claim severity.</t>
  </si>
  <si>
    <t>•     There is no loss trend.</t>
  </si>
  <si>
    <t>Estimate ultimate claims for accident year 2016 as of December 31, 2016 using a frequency-severity technique.</t>
  </si>
  <si>
    <t>Reported Claims Age-to-Age Factors</t>
  </si>
  <si>
    <t>12-24</t>
  </si>
  <si>
    <t>24-36</t>
  </si>
  <si>
    <t>36-48</t>
  </si>
  <si>
    <t>•     There is no reported claims development after 48 months.</t>
  </si>
  <si>
    <t>•     Accident year 2016 paid claims as of December 31, 2016 =</t>
  </si>
  <si>
    <t>•     Expected claim ratio for all years =</t>
  </si>
  <si>
    <t>Calculate the IBNR and the total unpaid claims for accident year 2016 as of December 31, 2016 using the expected claims technique.</t>
  </si>
  <si>
    <t>Calculate the IBNR and the total unpaid claims for accident year 2016 as of December 31, 2016 using the reported Bornhuetter-Ferguson technique.</t>
  </si>
  <si>
    <t>Case Outstanding ($000) as of (months)</t>
  </si>
  <si>
    <t>Calculate the expected incremental reported claims for accident year 2016 in calendar year 2019 using the reported claim development technique.</t>
  </si>
  <si>
    <t>Calculate the expected incremental reported claims for accident year 2016 in calendar year 2019 using the incremental paid to previous case outstanding technique.</t>
  </si>
  <si>
    <t>i. Report year</t>
  </si>
  <si>
    <t>ii. Accident year</t>
  </si>
  <si>
    <t>Briefly describe whether the case outstanding technique is appropriate to project ultimate claims when performing an analysis on each of the following bases:</t>
  </si>
  <si>
    <t>Given the following data evaluated as of December 31, 2016:</t>
  </si>
  <si>
    <t>Not Provided</t>
  </si>
  <si>
    <t>• There is no development on paid or reported claims after 48 months.</t>
  </si>
  <si>
    <t>• Age-to-age development factors are selected using an all year simple average.</t>
  </si>
  <si>
    <t>• The reported claim development technique projects IBNR that is $50,000 lower than the IBNR projected by the paid claim development technique for accident year 2016.</t>
  </si>
  <si>
    <t>Calculate the total claims paid in calendar year 2016 for all accident years.</t>
  </si>
  <si>
    <t>Ultimate Claim Estimates ($000) as of December 31, 2015</t>
  </si>
  <si>
    <t>Ultimate Claim Estimates ($000) as of December 31,2016</t>
  </si>
  <si>
    <t>Paid Claim Development Technique</t>
  </si>
  <si>
    <t>Reported Claim Development Technique</t>
  </si>
  <si>
    <t>-</t>
  </si>
  <si>
    <t>•     The actuary selects age-to-age factors for each development technique using a five-year volume-weighted average.</t>
  </si>
  <si>
    <t>Describe one scenario that could explain the change in estimates from the December 31, 2015 evaluation to the December 31, 2016 evaluation for accident years 2015 and prior.</t>
  </si>
  <si>
    <t>Describe one scenario impacting only accident year 2016 that could explain the difference between the two development techniques.</t>
  </si>
  <si>
    <t>Briefly describe an adjustment or an alternate technique for estimating ultimate claims that is appropriate for the scenario identified in part a. above.</t>
  </si>
  <si>
    <t>Briefly describe an adjustment or an alternate technique for estimating ultimate claims that is appropriate for the scenario identified in part b. above.</t>
  </si>
  <si>
    <t>Given the following data as of December 31, 2016:</t>
  </si>
  <si>
    <t>Cumulative Closed Claim Counts as of (months)</t>
  </si>
  <si>
    <t>Justify whether the closed claim counts for each accident year at 12 months maturity will be increased, decreased, or not adjusted when applying the Berquist-Sherman technique with paid claim development adjustment.</t>
  </si>
  <si>
    <t>Cumulative Paid Claims as of (months)</t>
  </si>
  <si>
    <t>•     A court decision on December 31, 2014 led to a 20% increase in severity for all payments occurring after the decision.</t>
  </si>
  <si>
    <t>•     The company took a rate change of +20% effective on January 1, 2014.</t>
  </si>
  <si>
    <t>•     Policies are annual and are written evenly throughout the year.</t>
  </si>
  <si>
    <t>•     There is no development beyond 48 months.</t>
  </si>
  <si>
    <t>Calculate accident year 2016 ultimate claims using the paid claim development technique, incorporating the impact of the court decision.</t>
  </si>
  <si>
    <t>Calculate the accident year 2016 ultimate claims using the Cape Cod technique, incorporating the impact of the court decision.</t>
  </si>
  <si>
    <t>For each of the following insurers, briefly describe why the classical technique is not optimal and briefly discuss an alternative technique that addresses the problem identified.</t>
  </si>
  <si>
    <t>•     There is no inflation.</t>
  </si>
  <si>
    <t>An auto insurer expanding its operations by writing policies in two new states.</t>
  </si>
  <si>
    <t>A homeowners insurer located in a hurricane prone area.</t>
  </si>
  <si>
    <t>An insurer writing a long-tail line of business.</t>
  </si>
  <si>
    <t>An insurance company has experienced a large claim in accident year 2016. Given the following information for accident year 2016:</t>
  </si>
  <si>
    <t>All Claims</t>
  </si>
  <si>
    <t>Paid Claims Only</t>
  </si>
  <si>
    <t>Paid ALAE</t>
  </si>
  <si>
    <t>Ultimate Claims Only</t>
  </si>
  <si>
    <t>Ultimate ALAE</t>
  </si>
  <si>
    <t>Large Claim</t>
  </si>
  <si>
    <t>Estimated Ultimate ALAE Without Adjustment for Large Claim</t>
  </si>
  <si>
    <t>Paid ALAE Development Technique</t>
  </si>
  <si>
    <t>Paid ALAE to Paid Claims Only Ratio</t>
  </si>
  <si>
    <t>Estimate ultimate ALAE for accident year 2016 using the paid ALAE development technique, including an adjustment for the large claim.</t>
  </si>
  <si>
    <t>Estimate ultimate ALAE for accident year 2016 using the paid ALAE to paid claims ratio technique, including an adjustment for the large claim.</t>
  </si>
  <si>
    <t>The following graph shows the results of four techniques for estimating the ultimate claim ratio for accident year 2013, as of December 31 for each year shown.</t>
  </si>
  <si>
    <t>The actuary selected an ultimate claim ratio of 100% as of December 31, 2013. Assess the reasonability of this estimate using only information known as of December 31, 2013.</t>
  </si>
  <si>
    <t>Discuss the relative position of the ultimate claim ratio for the reported Benktander technique versus the other techniques if the reported Benktander technique were added to the graph as of December 31, 2013.</t>
  </si>
  <si>
    <t>Identify two questions that the actuary should ask company management based on the results observed for all four evaluations of accident year 2013.</t>
  </si>
  <si>
    <t>Calculate the permissible loss and LAE ratio.</t>
  </si>
  <si>
    <t>of loss cost</t>
  </si>
  <si>
    <t>•     LAE provision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</si>
</sst>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quot;$&quot;#,##0_);\(&quot;$&quot;#,##0\)"/>
    <numFmt numFmtId="165" formatCode="&quot;$&quot;#,##0_);[Red]\(&quot;$&quot;#,##0\)"/>
    <numFmt numFmtId="166" formatCode="_(&quot;$&quot;* #,##0.00_);_(&quot;$&quot;* \(#,##0.00\);_(&quot;$&quot;* &quot;-&quot;??_);_(@_)"/>
    <numFmt numFmtId="167" formatCode="0.0%"/>
    <numFmt numFmtId="168" formatCode="\$#,##0;\$#,##0"/>
    <numFmt numFmtId="169" formatCode="###0;###0"/>
    <numFmt numFmtId="170" formatCode="#,##0;#,##0"/>
    <numFmt numFmtId="171" formatCode="###0.000;###0.000"/>
    <numFmt numFmtId="172" formatCode="&quot;$&quot;#,##0"/>
    <numFmt numFmtId="173" formatCode="[$-409]mmmm\ d\,\ yyyy;@"/>
    <numFmt numFmtId="174" formatCode="0.000"/>
    <numFmt numFmtId="175" formatCode="#,##0.000"/>
  </numFmts>
  <fonts count="18"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b/>
      <u/>
      <sz val="11"/>
      <color rgb="FFFF0000"/>
      <name val="Calibri"/>
      <family val="2"/>
      <scheme val="minor"/>
    </font>
    <font>
      <b/>
      <sz val="11"/>
      <color rgb="FFFF0000"/>
      <name val="Calibri"/>
      <family val="2"/>
      <scheme val="minor"/>
    </font>
    <font>
      <i/>
      <sz val="11"/>
      <color theme="1"/>
      <name val="Calibri"/>
      <family val="2"/>
      <scheme val="minor"/>
    </font>
    <font>
      <u/>
      <sz val="11"/>
      <color theme="10"/>
      <name val="Calibri"/>
      <family val="2"/>
      <scheme val="minor"/>
    </font>
    <font>
      <b/>
      <u/>
      <sz val="18"/>
      <color theme="1"/>
      <name val="Calibri"/>
      <family val="2"/>
      <scheme val="minor"/>
    </font>
    <font>
      <b/>
      <u/>
      <sz val="16"/>
      <color theme="1"/>
      <name val="Calibri"/>
      <family val="2"/>
      <scheme val="minor"/>
    </font>
    <font>
      <b/>
      <i/>
      <sz val="12"/>
      <color theme="1"/>
      <name val="Calibri"/>
      <family val="2"/>
      <scheme val="minor"/>
    </font>
    <font>
      <sz val="11"/>
      <name val="Calibri"/>
      <family val="2"/>
      <scheme val="minor"/>
    </font>
    <font>
      <sz val="10"/>
      <color rgb="FF000000"/>
      <name val="Times New Roman"/>
      <family val="1"/>
    </font>
    <font>
      <sz val="10"/>
      <name val="Arial"/>
      <family val="2"/>
    </font>
    <font>
      <sz val="10"/>
      <color rgb="FF161616"/>
      <name val="Arial"/>
      <family val="2"/>
    </font>
    <font>
      <b/>
      <sz val="11"/>
      <color rgb="FF9C0006"/>
      <name val="Calibri"/>
      <family val="2"/>
      <scheme val="minor"/>
    </font>
    <font>
      <b/>
      <sz val="11"/>
      <color rgb="FF000000"/>
      <name val="Calibri"/>
      <family val="2"/>
      <scheme val="minor"/>
    </font>
    <font>
      <sz val="11"/>
      <color rgb="FF000000"/>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59999389629810485"/>
        <bgColor indexed="64"/>
      </patternFill>
    </fill>
    <fill>
      <patternFill patternType="solid">
        <fgColor rgb="FFE7E6E6"/>
        <bgColor rgb="FF000000"/>
      </patternFill>
    </fill>
    <fill>
      <patternFill patternType="solid">
        <fgColor rgb="FFFFC7CE"/>
        <bgColor rgb="FF000000"/>
      </patternFill>
    </fill>
    <fill>
      <patternFill patternType="solid">
        <fgColor rgb="FFFFE699"/>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2" tint="-9.9948118533890809E-2"/>
      </top>
      <bottom style="thin">
        <color theme="2" tint="-9.9948118533890809E-2"/>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medium">
        <color rgb="FF000000"/>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2" fillId="0" borderId="0"/>
    <xf numFmtId="166" fontId="1" fillId="0" borderId="0" applyFont="0" applyFill="0" applyBorder="0" applyAlignment="0" applyProtection="0"/>
  </cellStyleXfs>
  <cellXfs count="214">
    <xf numFmtId="0" fontId="0" fillId="0" borderId="0" xfId="0"/>
    <xf numFmtId="0" fontId="2" fillId="0" borderId="0" xfId="0" applyFont="1"/>
    <xf numFmtId="0" fontId="2" fillId="0" borderId="0" xfId="0" applyFont="1" applyAlignment="1">
      <alignment horizontal="centerContinuous"/>
    </xf>
    <xf numFmtId="0" fontId="2" fillId="0" borderId="0" xfId="0" applyFont="1" applyAlignment="1">
      <alignment horizontal="center"/>
    </xf>
    <xf numFmtId="0" fontId="3" fillId="0" borderId="0" xfId="0" applyFont="1" applyAlignment="1">
      <alignment horizontal="center"/>
    </xf>
    <xf numFmtId="0" fontId="2" fillId="3" borderId="2" xfId="0" applyFont="1" applyFill="1" applyBorder="1" applyAlignment="1" applyProtection="1">
      <alignment horizontal="center"/>
      <protection locked="0"/>
    </xf>
    <xf numFmtId="167" fontId="2" fillId="0" borderId="0" xfId="1" applyNumberFormat="1" applyFont="1" applyAlignment="1">
      <alignment horizontal="center"/>
    </xf>
    <xf numFmtId="0" fontId="2" fillId="2" borderId="3" xfId="0" applyFont="1" applyFill="1" applyBorder="1" applyAlignment="1">
      <alignment horizontal="center"/>
    </xf>
    <xf numFmtId="0" fontId="4" fillId="2" borderId="6" xfId="0" applyFont="1" applyFill="1" applyBorder="1" applyAlignment="1">
      <alignment horizontal="center"/>
    </xf>
    <xf numFmtId="0" fontId="5" fillId="2" borderId="6" xfId="0" applyFont="1" applyFill="1" applyBorder="1" applyAlignment="1">
      <alignment horizontal="center"/>
    </xf>
    <xf numFmtId="0" fontId="0" fillId="0" borderId="11" xfId="0" applyBorder="1" applyAlignment="1">
      <alignment horizontal="center"/>
    </xf>
    <xf numFmtId="2" fontId="0" fillId="0" borderId="11" xfId="0" applyNumberFormat="1" applyBorder="1" applyAlignment="1">
      <alignment horizontal="center"/>
    </xf>
    <xf numFmtId="0" fontId="0" fillId="0" borderId="0" xfId="0" applyAlignment="1">
      <alignment horizontal="centerContinuous"/>
    </xf>
    <xf numFmtId="0" fontId="2" fillId="0" borderId="0" xfId="0" applyFont="1" applyAlignment="1">
      <alignment horizontal="right"/>
    </xf>
    <xf numFmtId="0" fontId="7" fillId="0" borderId="11" xfId="2" applyBorder="1" applyAlignment="1">
      <alignment horizontal="center"/>
    </xf>
    <xf numFmtId="0" fontId="8" fillId="0" borderId="0" xfId="0" applyFont="1" applyAlignment="1">
      <alignment horizontal="centerContinuous"/>
    </xf>
    <xf numFmtId="0" fontId="9" fillId="0" borderId="0" xfId="0" applyFont="1" applyAlignment="1">
      <alignment horizontal="centerContinuous"/>
    </xf>
    <xf numFmtId="0" fontId="10" fillId="0" borderId="0" xfId="0" applyFont="1" applyAlignment="1">
      <alignment horizontal="centerContinuous"/>
    </xf>
    <xf numFmtId="0" fontId="7" fillId="0" borderId="11" xfId="2" quotePrefix="1" applyBorder="1" applyAlignment="1">
      <alignment horizontal="center"/>
    </xf>
    <xf numFmtId="0" fontId="0" fillId="0" borderId="13" xfId="0" applyBorder="1" applyAlignment="1">
      <alignment horizontal="left"/>
    </xf>
    <xf numFmtId="0" fontId="0" fillId="0" borderId="14" xfId="0" applyBorder="1" applyAlignment="1">
      <alignment horizontal="left"/>
    </xf>
    <xf numFmtId="2" fontId="0" fillId="0" borderId="12" xfId="0" applyNumberFormat="1" applyBorder="1" applyAlignment="1">
      <alignment horizontal="center"/>
    </xf>
    <xf numFmtId="2" fontId="2" fillId="0" borderId="2" xfId="0" applyNumberFormat="1" applyFont="1" applyBorder="1" applyAlignment="1">
      <alignment horizontal="center"/>
    </xf>
    <xf numFmtId="0" fontId="2" fillId="2" borderId="8" xfId="0" applyFont="1" applyFill="1" applyBorder="1" applyAlignment="1" applyProtection="1">
      <alignment horizontal="center"/>
      <protection locked="0"/>
    </xf>
    <xf numFmtId="0" fontId="11" fillId="2" borderId="0" xfId="0" applyFont="1" applyFill="1"/>
    <xf numFmtId="0" fontId="11" fillId="2" borderId="7" xfId="0" applyFont="1" applyFill="1" applyBorder="1"/>
    <xf numFmtId="0" fontId="0" fillId="2" borderId="0" xfId="0" applyFill="1"/>
    <xf numFmtId="0" fontId="0" fillId="2" borderId="4" xfId="0" applyFill="1" applyBorder="1"/>
    <xf numFmtId="0" fontId="0" fillId="0" borderId="0" xfId="0" applyProtection="1">
      <protection locked="0"/>
    </xf>
    <xf numFmtId="0" fontId="0" fillId="2" borderId="6" xfId="0" applyFill="1" applyBorder="1"/>
    <xf numFmtId="0" fontId="0" fillId="2" borderId="7" xfId="0" applyFill="1" applyBorder="1"/>
    <xf numFmtId="0" fontId="0" fillId="2" borderId="6" xfId="0" applyFill="1" applyBorder="1" applyAlignment="1">
      <alignment horizontal="center"/>
    </xf>
    <xf numFmtId="0" fontId="2" fillId="2" borderId="4" xfId="0" applyFont="1" applyFill="1" applyBorder="1" applyAlignment="1" applyProtection="1">
      <alignment horizontal="center"/>
      <protection locked="0"/>
    </xf>
    <xf numFmtId="0" fontId="11" fillId="0" borderId="0" xfId="0" applyFont="1" applyAlignment="1">
      <alignment vertical="top"/>
    </xf>
    <xf numFmtId="0" fontId="0" fillId="0" borderId="0" xfId="0" applyAlignment="1">
      <alignment vertical="top"/>
    </xf>
    <xf numFmtId="0" fontId="11" fillId="2" borderId="0" xfId="0" applyFont="1" applyFill="1" applyAlignment="1">
      <alignment vertical="top"/>
    </xf>
    <xf numFmtId="0" fontId="11" fillId="2" borderId="0" xfId="0" applyFont="1" applyFill="1" applyAlignment="1">
      <alignment horizontal="center" vertical="top"/>
    </xf>
    <xf numFmtId="0" fontId="11" fillId="2" borderId="0" xfId="0" applyFont="1" applyFill="1" applyAlignment="1">
      <alignment horizontal="center"/>
    </xf>
    <xf numFmtId="0" fontId="11" fillId="2" borderId="0" xfId="0" applyFont="1" applyFill="1" applyAlignment="1">
      <alignment horizontal="left" vertical="top"/>
    </xf>
    <xf numFmtId="0" fontId="11" fillId="0" borderId="0" xfId="0" applyFont="1" applyAlignment="1">
      <alignment vertical="center"/>
    </xf>
    <xf numFmtId="0" fontId="2" fillId="2" borderId="6" xfId="0" applyFont="1" applyFill="1" applyBorder="1" applyAlignment="1" applyProtection="1">
      <alignment horizontal="center"/>
      <protection locked="0"/>
    </xf>
    <xf numFmtId="0" fontId="0" fillId="2" borderId="6" xfId="0" applyFill="1" applyBorder="1" applyProtection="1">
      <protection locked="0"/>
    </xf>
    <xf numFmtId="0" fontId="0" fillId="2" borderId="8" xfId="0" applyFill="1" applyBorder="1" applyProtection="1">
      <protection locked="0"/>
    </xf>
    <xf numFmtId="0" fontId="0" fillId="2" borderId="4" xfId="0" applyFill="1" applyBorder="1" applyProtection="1">
      <protection locked="0"/>
    </xf>
    <xf numFmtId="0" fontId="11" fillId="2" borderId="0" xfId="0" applyFont="1" applyFill="1" applyProtection="1">
      <protection locked="0"/>
    </xf>
    <xf numFmtId="0" fontId="11" fillId="2" borderId="0" xfId="0" applyFont="1" applyFill="1" applyAlignment="1">
      <alignment horizontal="centerContinuous" vertical="top"/>
    </xf>
    <xf numFmtId="0" fontId="11" fillId="2" borderId="0" xfId="0" applyFont="1" applyFill="1" applyAlignment="1">
      <alignment horizontal="center" vertical="center"/>
    </xf>
    <xf numFmtId="0" fontId="11" fillId="2" borderId="0" xfId="0" applyFont="1" applyFill="1" applyAlignment="1">
      <alignment horizontal="right" vertical="top"/>
    </xf>
    <xf numFmtId="0" fontId="11" fillId="2" borderId="9" xfId="0" applyFont="1" applyFill="1" applyBorder="1" applyAlignment="1">
      <alignment horizontal="left" vertical="top"/>
    </xf>
    <xf numFmtId="0" fontId="11" fillId="2" borderId="0" xfId="0" applyFont="1" applyFill="1" applyAlignment="1" applyProtection="1">
      <alignment horizontal="center"/>
      <protection locked="0"/>
    </xf>
    <xf numFmtId="0" fontId="11" fillId="0" borderId="0" xfId="0" applyFont="1" applyProtection="1">
      <protection locked="0"/>
    </xf>
    <xf numFmtId="0" fontId="11" fillId="2" borderId="7" xfId="0" applyFont="1" applyFill="1" applyBorder="1" applyProtection="1">
      <protection locked="0"/>
    </xf>
    <xf numFmtId="0" fontId="11" fillId="2" borderId="9" xfId="0" applyFont="1" applyFill="1" applyBorder="1" applyProtection="1">
      <protection locked="0"/>
    </xf>
    <xf numFmtId="0" fontId="11" fillId="2" borderId="10" xfId="0" applyFont="1" applyFill="1" applyBorder="1" applyProtection="1">
      <protection locked="0"/>
    </xf>
    <xf numFmtId="0" fontId="11" fillId="2" borderId="0" xfId="0" applyFont="1" applyFill="1" applyAlignment="1" applyProtection="1">
      <alignment horizontal="left"/>
      <protection locked="0"/>
    </xf>
    <xf numFmtId="0" fontId="11" fillId="2" borderId="9" xfId="0" applyFont="1" applyFill="1" applyBorder="1"/>
    <xf numFmtId="0" fontId="11" fillId="2" borderId="10" xfId="0" applyFont="1" applyFill="1" applyBorder="1"/>
    <xf numFmtId="169" fontId="11" fillId="2" borderId="0" xfId="0" applyNumberFormat="1" applyFont="1" applyFill="1" applyAlignment="1">
      <alignment horizontal="left" vertical="top"/>
    </xf>
    <xf numFmtId="169" fontId="11" fillId="2" borderId="0" xfId="0" applyNumberFormat="1" applyFont="1" applyFill="1" applyAlignment="1">
      <alignment vertical="top"/>
    </xf>
    <xf numFmtId="168" fontId="11" fillId="2" borderId="0" xfId="0" applyNumberFormat="1" applyFont="1" applyFill="1" applyAlignment="1">
      <alignment vertical="top"/>
    </xf>
    <xf numFmtId="171" fontId="11" fillId="2" borderId="0" xfId="0" applyNumberFormat="1" applyFont="1" applyFill="1" applyAlignment="1">
      <alignment horizontal="center" vertical="top"/>
    </xf>
    <xf numFmtId="171" fontId="11" fillId="2" borderId="0" xfId="0" applyNumberFormat="1" applyFont="1" applyFill="1" applyAlignment="1">
      <alignment vertical="top"/>
    </xf>
    <xf numFmtId="170" fontId="11" fillId="2" borderId="0" xfId="0" applyNumberFormat="1" applyFont="1" applyFill="1" applyAlignment="1">
      <alignment vertical="top"/>
    </xf>
    <xf numFmtId="3" fontId="11" fillId="2" borderId="0" xfId="0" applyNumberFormat="1" applyFont="1" applyFill="1" applyAlignment="1">
      <alignment vertical="top"/>
    </xf>
    <xf numFmtId="171" fontId="11" fillId="2" borderId="9" xfId="0" applyNumberFormat="1" applyFont="1" applyFill="1" applyBorder="1" applyAlignment="1">
      <alignment vertical="top"/>
    </xf>
    <xf numFmtId="3" fontId="11" fillId="2" borderId="9" xfId="0" applyNumberFormat="1" applyFont="1" applyFill="1" applyBorder="1" applyAlignment="1">
      <alignment vertical="top"/>
    </xf>
    <xf numFmtId="170" fontId="11" fillId="2" borderId="9" xfId="0" applyNumberFormat="1" applyFont="1" applyFill="1" applyBorder="1" applyAlignment="1">
      <alignment vertical="top"/>
    </xf>
    <xf numFmtId="0" fontId="11" fillId="2" borderId="1" xfId="0" applyFont="1" applyFill="1" applyBorder="1" applyAlignment="1">
      <alignment horizontal="center" wrapText="1"/>
    </xf>
    <xf numFmtId="0" fontId="0" fillId="0" borderId="0" xfId="0" quotePrefix="1"/>
    <xf numFmtId="169" fontId="11" fillId="2" borderId="0" xfId="0" applyNumberFormat="1" applyFont="1" applyFill="1" applyAlignment="1">
      <alignment horizontal="center" vertical="top"/>
    </xf>
    <xf numFmtId="0" fontId="11" fillId="2" borderId="1" xfId="0" applyFont="1" applyFill="1" applyBorder="1" applyAlignment="1">
      <alignment horizontal="center" vertical="top"/>
    </xf>
    <xf numFmtId="0" fontId="0" fillId="0" borderId="0" xfId="0" applyAlignment="1">
      <alignment horizontal="left" vertical="top"/>
    </xf>
    <xf numFmtId="0" fontId="0" fillId="2" borderId="0" xfId="0" applyFill="1" applyAlignment="1">
      <alignment horizontal="left" vertical="center" wrapText="1"/>
    </xf>
    <xf numFmtId="0" fontId="0" fillId="2" borderId="0" xfId="0" applyFill="1" applyAlignment="1">
      <alignment horizontal="left" wrapText="1"/>
    </xf>
    <xf numFmtId="0" fontId="0" fillId="2" borderId="0" xfId="0" applyFill="1" applyAlignment="1">
      <alignment horizontal="left" vertical="top"/>
    </xf>
    <xf numFmtId="0" fontId="0" fillId="2" borderId="9" xfId="0" applyFill="1" applyBorder="1" applyAlignment="1">
      <alignment horizontal="left" vertical="top"/>
    </xf>
    <xf numFmtId="0" fontId="13" fillId="2" borderId="15" xfId="0" applyFont="1" applyFill="1" applyBorder="1" applyAlignment="1">
      <alignment horizontal="center" vertical="top" wrapText="1"/>
    </xf>
    <xf numFmtId="9" fontId="14" fillId="2" borderId="16" xfId="0" applyNumberFormat="1" applyFont="1" applyFill="1" applyBorder="1" applyAlignment="1">
      <alignment horizontal="center" vertical="top" shrinkToFit="1"/>
    </xf>
    <xf numFmtId="0" fontId="13" fillId="2" borderId="16" xfId="0" applyFont="1" applyFill="1" applyBorder="1" applyAlignment="1">
      <alignment horizontal="center" vertical="top" wrapText="1"/>
    </xf>
    <xf numFmtId="9" fontId="11" fillId="2" borderId="0" xfId="0" applyNumberFormat="1" applyFont="1" applyFill="1" applyAlignment="1">
      <alignment horizontal="center" vertical="top"/>
    </xf>
    <xf numFmtId="173" fontId="11" fillId="2" borderId="1" xfId="0" applyNumberFormat="1" applyFont="1" applyFill="1" applyBorder="1" applyAlignment="1">
      <alignment horizontal="center" vertical="top"/>
    </xf>
    <xf numFmtId="165" fontId="11" fillId="2" borderId="1" xfId="0" applyNumberFormat="1" applyFont="1" applyFill="1" applyBorder="1" applyAlignment="1">
      <alignment horizontal="center" vertical="top"/>
    </xf>
    <xf numFmtId="9" fontId="11" fillId="2" borderId="0" xfId="0" applyNumberFormat="1" applyFont="1" applyFill="1" applyAlignment="1">
      <alignment horizontal="left" vertical="top"/>
    </xf>
    <xf numFmtId="0" fontId="11" fillId="2" borderId="1" xfId="0" applyFont="1" applyFill="1" applyBorder="1" applyAlignment="1">
      <alignment horizontal="left" vertical="top"/>
    </xf>
    <xf numFmtId="3" fontId="11" fillId="2" borderId="1" xfId="0" applyNumberFormat="1" applyFont="1" applyFill="1" applyBorder="1" applyAlignment="1">
      <alignment horizontal="center" vertical="top"/>
    </xf>
    <xf numFmtId="165" fontId="11" fillId="2" borderId="0" xfId="0" applyNumberFormat="1" applyFont="1" applyFill="1" applyAlignment="1">
      <alignment horizontal="left" vertical="top"/>
    </xf>
    <xf numFmtId="165" fontId="11" fillId="2" borderId="0" xfId="0" applyNumberFormat="1" applyFont="1" applyFill="1" applyAlignment="1">
      <alignment horizontal="center" vertical="top" wrapText="1"/>
    </xf>
    <xf numFmtId="9" fontId="11" fillId="2" borderId="0" xfId="0" applyNumberFormat="1" applyFont="1" applyFill="1" applyAlignment="1">
      <alignment horizontal="left"/>
    </xf>
    <xf numFmtId="165" fontId="11" fillId="2" borderId="0" xfId="0" applyNumberFormat="1" applyFont="1" applyFill="1" applyAlignment="1">
      <alignment horizontal="left"/>
    </xf>
    <xf numFmtId="173" fontId="13" fillId="2" borderId="15" xfId="0" applyNumberFormat="1" applyFont="1" applyFill="1" applyBorder="1" applyAlignment="1">
      <alignment horizontal="center" vertical="top" wrapText="1"/>
    </xf>
    <xf numFmtId="0" fontId="11" fillId="2" borderId="1" xfId="0" applyFont="1" applyFill="1" applyBorder="1"/>
    <xf numFmtId="165" fontId="11" fillId="2" borderId="1" xfId="0" quotePrefix="1" applyNumberFormat="1" applyFont="1" applyFill="1" applyBorder="1" applyAlignment="1">
      <alignment horizontal="center"/>
    </xf>
    <xf numFmtId="37" fontId="11" fillId="2" borderId="1" xfId="0" applyNumberFormat="1" applyFont="1" applyFill="1" applyBorder="1" applyAlignment="1">
      <alignment horizontal="right"/>
    </xf>
    <xf numFmtId="37" fontId="11" fillId="2" borderId="1" xfId="0" applyNumberFormat="1" applyFont="1" applyFill="1" applyBorder="1" applyAlignment="1">
      <alignment horizontal="right" vertical="top"/>
    </xf>
    <xf numFmtId="0" fontId="11" fillId="2" borderId="1" xfId="0" applyFont="1" applyFill="1" applyBorder="1" applyAlignment="1">
      <alignment vertical="top"/>
    </xf>
    <xf numFmtId="164" fontId="11" fillId="2" borderId="0" xfId="0" applyNumberFormat="1" applyFont="1" applyFill="1" applyAlignment="1">
      <alignment horizontal="left" vertical="top"/>
    </xf>
    <xf numFmtId="172" fontId="11" fillId="2" borderId="1" xfId="0" applyNumberFormat="1" applyFont="1" applyFill="1" applyBorder="1" applyAlignment="1">
      <alignment horizontal="center" vertical="top"/>
    </xf>
    <xf numFmtId="165" fontId="11" fillId="2" borderId="0" xfId="0" quotePrefix="1" applyNumberFormat="1" applyFont="1" applyFill="1" applyAlignment="1">
      <alignment horizontal="center" vertical="top"/>
    </xf>
    <xf numFmtId="3" fontId="11" fillId="2" borderId="0" xfId="0" applyNumberFormat="1" applyFont="1" applyFill="1" applyAlignment="1">
      <alignment horizontal="right" vertical="top"/>
    </xf>
    <xf numFmtId="9" fontId="11" fillId="2" borderId="0" xfId="0" applyNumberFormat="1" applyFont="1" applyFill="1" applyAlignment="1">
      <alignment horizontal="right" vertical="top"/>
    </xf>
    <xf numFmtId="0" fontId="16" fillId="4" borderId="3" xfId="0" applyFont="1" applyFill="1" applyBorder="1" applyAlignment="1">
      <alignment horizontal="center"/>
    </xf>
    <xf numFmtId="0" fontId="15" fillId="5" borderId="4" xfId="0" applyFont="1" applyFill="1" applyBorder="1" applyAlignment="1" applyProtection="1">
      <alignment horizontal="center"/>
      <protection locked="0"/>
    </xf>
    <xf numFmtId="0" fontId="17" fillId="4" borderId="4" xfId="0" applyFont="1" applyFill="1" applyBorder="1"/>
    <xf numFmtId="0" fontId="17" fillId="4" borderId="4" xfId="0" applyFont="1" applyFill="1" applyBorder="1" applyProtection="1">
      <protection locked="0"/>
    </xf>
    <xf numFmtId="0" fontId="7" fillId="4" borderId="4" xfId="2" applyFill="1" applyBorder="1" applyAlignment="1">
      <alignment horizontal="center"/>
    </xf>
    <xf numFmtId="0" fontId="17" fillId="4" borderId="6" xfId="0" applyFont="1" applyFill="1" applyBorder="1"/>
    <xf numFmtId="0" fontId="17" fillId="4" borderId="0" xfId="0" applyFont="1" applyFill="1"/>
    <xf numFmtId="0" fontId="17" fillId="4" borderId="7" xfId="0" applyFont="1" applyFill="1" applyBorder="1"/>
    <xf numFmtId="0" fontId="4" fillId="4" borderId="6" xfId="0" applyFont="1" applyFill="1" applyBorder="1" applyAlignment="1">
      <alignment horizontal="center"/>
    </xf>
    <xf numFmtId="0" fontId="11" fillId="4" borderId="0" xfId="0" applyFont="1" applyFill="1"/>
    <xf numFmtId="0" fontId="11" fillId="4" borderId="7" xfId="0" applyFont="1" applyFill="1" applyBorder="1"/>
    <xf numFmtId="0" fontId="17" fillId="4" borderId="6" xfId="0" applyFont="1" applyFill="1" applyBorder="1" applyProtection="1">
      <protection locked="0"/>
    </xf>
    <xf numFmtId="0" fontId="11" fillId="4" borderId="0" xfId="0" applyFont="1" applyFill="1" applyAlignment="1">
      <alignment horizontal="left" vertical="top"/>
    </xf>
    <xf numFmtId="165" fontId="11" fillId="4" borderId="0" xfId="0" applyNumberFormat="1" applyFont="1" applyFill="1" applyAlignment="1">
      <alignment horizontal="center" vertical="top"/>
    </xf>
    <xf numFmtId="0" fontId="11" fillId="4" borderId="0" xfId="0" applyFont="1" applyFill="1" applyAlignment="1">
      <alignment horizontal="center" vertical="top"/>
    </xf>
    <xf numFmtId="3" fontId="11" fillId="4" borderId="0" xfId="0" applyNumberFormat="1" applyFont="1" applyFill="1" applyAlignment="1">
      <alignment horizontal="right" vertical="top"/>
    </xf>
    <xf numFmtId="0" fontId="11" fillId="4" borderId="0" xfId="0" applyFont="1" applyFill="1" applyAlignment="1">
      <alignment horizontal="right" vertical="top"/>
    </xf>
    <xf numFmtId="9" fontId="11" fillId="4" borderId="0" xfId="0" applyNumberFormat="1" applyFont="1" applyFill="1" applyAlignment="1">
      <alignment horizontal="right" vertical="top"/>
    </xf>
    <xf numFmtId="9" fontId="11" fillId="4" borderId="0" xfId="0" applyNumberFormat="1" applyFont="1" applyFill="1" applyAlignment="1">
      <alignment horizontal="left" vertical="top"/>
    </xf>
    <xf numFmtId="0" fontId="17" fillId="4" borderId="6" xfId="0" applyFont="1" applyFill="1" applyBorder="1" applyAlignment="1">
      <alignment horizontal="center"/>
    </xf>
    <xf numFmtId="169" fontId="11" fillId="4" borderId="0" xfId="0" applyNumberFormat="1" applyFont="1" applyFill="1" applyAlignment="1">
      <alignment horizontal="left" vertical="top"/>
    </xf>
    <xf numFmtId="0" fontId="11" fillId="4" borderId="0" xfId="0" applyFont="1" applyFill="1" applyProtection="1">
      <protection locked="0"/>
    </xf>
    <xf numFmtId="169" fontId="11" fillId="4" borderId="0" xfId="0" applyNumberFormat="1" applyFont="1" applyFill="1" applyAlignment="1">
      <alignment vertical="top"/>
    </xf>
    <xf numFmtId="168" fontId="11" fillId="4" borderId="0" xfId="0" applyNumberFormat="1" applyFont="1" applyFill="1" applyAlignment="1">
      <alignment vertical="top"/>
    </xf>
    <xf numFmtId="0" fontId="11" fillId="4" borderId="0" xfId="0" applyFont="1" applyFill="1" applyAlignment="1" applyProtection="1">
      <alignment horizontal="left"/>
      <protection locked="0"/>
    </xf>
    <xf numFmtId="0" fontId="16" fillId="6" borderId="2" xfId="0" applyFont="1" applyFill="1" applyBorder="1" applyAlignment="1" applyProtection="1">
      <alignment horizontal="center"/>
      <protection locked="0"/>
    </xf>
    <xf numFmtId="0" fontId="11" fillId="4" borderId="0" xfId="0" applyFont="1" applyFill="1" applyAlignment="1" applyProtection="1">
      <alignment horizontal="center"/>
      <protection locked="0"/>
    </xf>
    <xf numFmtId="171" fontId="11" fillId="4" borderId="0" xfId="0" applyNumberFormat="1" applyFont="1" applyFill="1" applyAlignment="1">
      <alignment horizontal="center" vertical="top"/>
    </xf>
    <xf numFmtId="0" fontId="11" fillId="4" borderId="0" xfId="0" applyFont="1" applyFill="1" applyAlignment="1">
      <alignment horizontal="center" vertical="center"/>
    </xf>
    <xf numFmtId="171" fontId="11" fillId="4" borderId="0" xfId="0" applyNumberFormat="1" applyFont="1" applyFill="1" applyAlignment="1">
      <alignment vertical="top"/>
    </xf>
    <xf numFmtId="170" fontId="11" fillId="4" borderId="0" xfId="0" applyNumberFormat="1" applyFont="1" applyFill="1" applyAlignment="1">
      <alignment vertical="top"/>
    </xf>
    <xf numFmtId="3" fontId="11" fillId="4" borderId="0" xfId="0" applyNumberFormat="1" applyFont="1" applyFill="1" applyAlignment="1">
      <alignment vertical="top"/>
    </xf>
    <xf numFmtId="0" fontId="16" fillId="4" borderId="8" xfId="0" applyFont="1" applyFill="1" applyBorder="1" applyAlignment="1" applyProtection="1">
      <alignment horizontal="center"/>
      <protection locked="0"/>
    </xf>
    <xf numFmtId="0" fontId="11" fillId="4" borderId="9" xfId="0" applyFont="1" applyFill="1" applyBorder="1" applyAlignment="1">
      <alignment horizontal="left" vertical="top"/>
    </xf>
    <xf numFmtId="171" fontId="11" fillId="4" borderId="9" xfId="0" applyNumberFormat="1" applyFont="1" applyFill="1" applyBorder="1" applyAlignment="1">
      <alignment vertical="top"/>
    </xf>
    <xf numFmtId="3" fontId="11" fillId="4" borderId="9" xfId="0" applyNumberFormat="1" applyFont="1" applyFill="1" applyBorder="1" applyAlignment="1">
      <alignment vertical="top"/>
    </xf>
    <xf numFmtId="170" fontId="11" fillId="4" borderId="9" xfId="0" applyNumberFormat="1" applyFont="1" applyFill="1" applyBorder="1" applyAlignment="1">
      <alignment vertical="top"/>
    </xf>
    <xf numFmtId="0" fontId="11" fillId="4" borderId="10" xfId="0" applyFont="1" applyFill="1" applyBorder="1"/>
    <xf numFmtId="0" fontId="17" fillId="0" borderId="0" xfId="0" applyFont="1" applyProtection="1">
      <protection locked="0"/>
    </xf>
    <xf numFmtId="0" fontId="7" fillId="4" borderId="17" xfId="2" applyFill="1" applyBorder="1" applyAlignment="1">
      <alignment horizontal="center"/>
    </xf>
    <xf numFmtId="165" fontId="11" fillId="2" borderId="1" xfId="0" quotePrefix="1" applyNumberFormat="1" applyFont="1" applyFill="1" applyBorder="1" applyAlignment="1">
      <alignment horizontal="center" wrapText="1"/>
    </xf>
    <xf numFmtId="2" fontId="11" fillId="2" borderId="1" xfId="0" applyNumberFormat="1" applyFont="1" applyFill="1" applyBorder="1" applyAlignment="1">
      <alignment horizontal="center" vertical="top"/>
    </xf>
    <xf numFmtId="0" fontId="11" fillId="2" borderId="1" xfId="0" quotePrefix="1" applyFont="1" applyFill="1" applyBorder="1" applyAlignment="1">
      <alignment horizontal="center" vertical="top"/>
    </xf>
    <xf numFmtId="3" fontId="11" fillId="2" borderId="1" xfId="0" quotePrefix="1" applyNumberFormat="1" applyFont="1" applyFill="1" applyBorder="1" applyAlignment="1">
      <alignment horizontal="center" vertical="top"/>
    </xf>
    <xf numFmtId="9" fontId="11" fillId="2" borderId="1" xfId="0" quotePrefix="1" applyNumberFormat="1" applyFont="1" applyFill="1" applyBorder="1" applyAlignment="1">
      <alignment horizontal="center" vertical="top"/>
    </xf>
    <xf numFmtId="167" fontId="11" fillId="2" borderId="0" xfId="0" applyNumberFormat="1" applyFont="1" applyFill="1" applyAlignment="1">
      <alignment horizontal="left" vertical="top"/>
    </xf>
    <xf numFmtId="3" fontId="11" fillId="4" borderId="0" xfId="0" applyNumberFormat="1" applyFont="1" applyFill="1" applyAlignment="1">
      <alignment horizontal="center" vertical="top"/>
    </xf>
    <xf numFmtId="0" fontId="11" fillId="4" borderId="1" xfId="0" applyFont="1" applyFill="1" applyBorder="1" applyAlignment="1">
      <alignment horizontal="center" vertical="top"/>
    </xf>
    <xf numFmtId="3" fontId="11" fillId="4" borderId="1" xfId="0" applyNumberFormat="1" applyFont="1" applyFill="1" applyBorder="1" applyAlignment="1">
      <alignment horizontal="center" vertical="top"/>
    </xf>
    <xf numFmtId="4" fontId="11" fillId="4" borderId="1" xfId="0" applyNumberFormat="1" applyFont="1" applyFill="1" applyBorder="1" applyAlignment="1">
      <alignment horizontal="center" vertical="top"/>
    </xf>
    <xf numFmtId="9" fontId="11" fillId="4" borderId="0" xfId="0" applyNumberFormat="1" applyFont="1" applyFill="1" applyAlignment="1">
      <alignment horizontal="center" vertical="top"/>
    </xf>
    <xf numFmtId="165" fontId="11" fillId="4" borderId="0" xfId="0" applyNumberFormat="1" applyFont="1" applyFill="1" applyAlignment="1">
      <alignment horizontal="left" vertical="top"/>
    </xf>
    <xf numFmtId="0" fontId="11" fillId="4" borderId="0" xfId="0" applyFont="1" applyFill="1" applyAlignment="1">
      <alignment horizontal="left" vertical="top" wrapText="1"/>
    </xf>
    <xf numFmtId="0" fontId="11" fillId="4" borderId="1" xfId="0" applyFont="1" applyFill="1" applyBorder="1" applyAlignment="1">
      <alignment horizontal="center" vertical="top" wrapText="1"/>
    </xf>
    <xf numFmtId="165" fontId="11" fillId="4" borderId="1" xfId="0" applyNumberFormat="1" applyFont="1" applyFill="1" applyBorder="1" applyAlignment="1">
      <alignment horizontal="center" vertical="top"/>
    </xf>
    <xf numFmtId="0" fontId="11" fillId="4" borderId="1" xfId="0" applyFont="1" applyFill="1" applyBorder="1" applyAlignment="1">
      <alignment horizontal="center"/>
    </xf>
    <xf numFmtId="0" fontId="11" fillId="4" borderId="1" xfId="0" applyFont="1" applyFill="1" applyBorder="1" applyAlignment="1">
      <alignment horizontal="center" wrapText="1"/>
    </xf>
    <xf numFmtId="1" fontId="11" fillId="4" borderId="0" xfId="0" applyNumberFormat="1" applyFont="1" applyFill="1" applyAlignment="1">
      <alignment horizontal="center" vertical="top"/>
    </xf>
    <xf numFmtId="165" fontId="11" fillId="4" borderId="1" xfId="0" applyNumberFormat="1" applyFont="1" applyFill="1" applyBorder="1" applyAlignment="1">
      <alignment horizontal="center" wrapText="1"/>
    </xf>
    <xf numFmtId="9" fontId="11" fillId="4" borderId="1" xfId="1" applyFont="1" applyFill="1" applyBorder="1" applyAlignment="1">
      <alignment horizontal="center" vertical="top"/>
    </xf>
    <xf numFmtId="1" fontId="11" fillId="4" borderId="1" xfId="0" applyNumberFormat="1" applyFont="1" applyFill="1" applyBorder="1" applyAlignment="1">
      <alignment horizontal="center" vertical="top"/>
    </xf>
    <xf numFmtId="165" fontId="11" fillId="4" borderId="0" xfId="0" applyNumberFormat="1" applyFont="1" applyFill="1" applyAlignment="1">
      <alignment horizontal="left" wrapText="1"/>
    </xf>
    <xf numFmtId="0" fontId="11" fillId="4" borderId="1" xfId="0" applyFont="1" applyFill="1" applyBorder="1" applyAlignment="1">
      <alignment horizontal="left" vertical="top"/>
    </xf>
    <xf numFmtId="165" fontId="11" fillId="4" borderId="1" xfId="0" applyNumberFormat="1" applyFont="1" applyFill="1" applyBorder="1" applyAlignment="1">
      <alignment horizontal="center" vertical="top" wrapText="1"/>
    </xf>
    <xf numFmtId="173" fontId="11" fillId="4" borderId="1" xfId="0" applyNumberFormat="1" applyFont="1" applyFill="1" applyBorder="1" applyAlignment="1">
      <alignment horizontal="center" vertical="top"/>
    </xf>
    <xf numFmtId="167" fontId="11" fillId="4" borderId="1" xfId="0" applyNumberFormat="1" applyFont="1" applyFill="1" applyBorder="1" applyAlignment="1">
      <alignment horizontal="center" vertical="top"/>
    </xf>
    <xf numFmtId="172" fontId="11" fillId="4" borderId="1" xfId="4" applyNumberFormat="1" applyFont="1" applyFill="1" applyBorder="1" applyAlignment="1">
      <alignment horizontal="center" vertical="top"/>
    </xf>
    <xf numFmtId="174" fontId="11" fillId="4" borderId="1" xfId="0" applyNumberFormat="1" applyFont="1" applyFill="1" applyBorder="1" applyAlignment="1">
      <alignment horizontal="center" vertical="top"/>
    </xf>
    <xf numFmtId="3" fontId="11" fillId="4" borderId="19" xfId="0" applyNumberFormat="1" applyFont="1" applyFill="1" applyBorder="1" applyAlignment="1">
      <alignment horizontal="center" vertical="top"/>
    </xf>
    <xf numFmtId="0" fontId="11" fillId="4" borderId="20" xfId="0" applyFont="1" applyFill="1" applyBorder="1" applyAlignment="1">
      <alignment horizontal="center" vertical="top"/>
    </xf>
    <xf numFmtId="3" fontId="11" fillId="4" borderId="14" xfId="0" applyNumberFormat="1" applyFont="1" applyFill="1" applyBorder="1" applyAlignment="1">
      <alignment horizontal="center" vertical="top"/>
    </xf>
    <xf numFmtId="3" fontId="11" fillId="4" borderId="18" xfId="0" applyNumberFormat="1" applyFont="1" applyFill="1" applyBorder="1" applyAlignment="1">
      <alignment horizontal="center" vertical="top"/>
    </xf>
    <xf numFmtId="3" fontId="11" fillId="4" borderId="1" xfId="0" quotePrefix="1" applyNumberFormat="1" applyFont="1" applyFill="1" applyBorder="1" applyAlignment="1">
      <alignment horizontal="center" vertical="top"/>
    </xf>
    <xf numFmtId="0" fontId="11" fillId="4" borderId="1" xfId="0" quotePrefix="1" applyFont="1" applyFill="1" applyBorder="1" applyAlignment="1">
      <alignment horizontal="center" vertical="top"/>
    </xf>
    <xf numFmtId="175" fontId="11" fillId="4" borderId="1" xfId="0" applyNumberFormat="1" applyFont="1" applyFill="1" applyBorder="1" applyAlignment="1">
      <alignment horizontal="center" vertical="top"/>
    </xf>
    <xf numFmtId="175" fontId="11" fillId="4" borderId="0" xfId="0" applyNumberFormat="1" applyFont="1" applyFill="1" applyAlignment="1">
      <alignment horizontal="center" vertical="top"/>
    </xf>
    <xf numFmtId="3" fontId="11" fillId="4" borderId="1" xfId="0" applyNumberFormat="1" applyFont="1" applyFill="1" applyBorder="1" applyAlignment="1">
      <alignment horizontal="center" vertical="top" wrapText="1"/>
    </xf>
    <xf numFmtId="3" fontId="11" fillId="4" borderId="0" xfId="0" applyNumberFormat="1" applyFont="1" applyFill="1" applyAlignment="1">
      <alignment horizontal="left" vertical="top"/>
    </xf>
    <xf numFmtId="9" fontId="11" fillId="4" borderId="1" xfId="0" applyNumberFormat="1" applyFont="1" applyFill="1" applyBorder="1" applyAlignment="1">
      <alignment horizontal="center" vertical="top"/>
    </xf>
    <xf numFmtId="3" fontId="11" fillId="4" borderId="20" xfId="0" applyNumberFormat="1" applyFont="1" applyFill="1" applyBorder="1" applyAlignment="1">
      <alignment horizontal="center" vertical="top"/>
    </xf>
    <xf numFmtId="0" fontId="0" fillId="2" borderId="6" xfId="0" quotePrefix="1" applyFill="1" applyBorder="1" applyAlignment="1">
      <alignment horizontal="center"/>
    </xf>
    <xf numFmtId="0" fontId="2" fillId="0" borderId="0" xfId="0" applyFont="1" applyAlignment="1">
      <alignment horizontal="center" wrapText="1"/>
    </xf>
    <xf numFmtId="0" fontId="7" fillId="2" borderId="4" xfId="2" quotePrefix="1" applyFill="1" applyBorder="1" applyAlignment="1" applyProtection="1">
      <alignment horizontal="right"/>
    </xf>
    <xf numFmtId="0" fontId="7" fillId="2" borderId="5" xfId="2" applyFill="1" applyBorder="1" applyAlignment="1">
      <alignment horizontal="right"/>
    </xf>
    <xf numFmtId="0" fontId="11" fillId="2" borderId="0" xfId="0" applyFont="1" applyFill="1" applyAlignment="1" applyProtection="1">
      <alignment horizontal="left" vertical="top" wrapText="1"/>
      <protection locked="0"/>
    </xf>
    <xf numFmtId="0" fontId="7" fillId="2" borderId="5" xfId="2" quotePrefix="1" applyFill="1" applyBorder="1" applyAlignment="1" applyProtection="1">
      <alignment horizontal="right"/>
    </xf>
    <xf numFmtId="0" fontId="0" fillId="2" borderId="0" xfId="0" applyFill="1" applyAlignment="1">
      <alignment horizontal="left" vertical="top" wrapText="1"/>
    </xf>
    <xf numFmtId="0" fontId="7" fillId="2" borderId="4" xfId="2" quotePrefix="1" applyFill="1" applyBorder="1" applyAlignment="1" applyProtection="1">
      <alignment horizontal="center"/>
    </xf>
    <xf numFmtId="0" fontId="7" fillId="2" borderId="5" xfId="2" quotePrefix="1" applyFill="1" applyBorder="1" applyAlignment="1" applyProtection="1">
      <alignment horizontal="center"/>
    </xf>
    <xf numFmtId="169" fontId="11" fillId="2" borderId="0" xfId="0" applyNumberFormat="1" applyFont="1" applyFill="1" applyAlignment="1">
      <alignment horizontal="left" vertical="top" wrapText="1"/>
    </xf>
    <xf numFmtId="0" fontId="11" fillId="2" borderId="0" xfId="0" applyFont="1" applyFill="1" applyAlignment="1">
      <alignment horizontal="left" vertical="top" wrapText="1"/>
    </xf>
    <xf numFmtId="0" fontId="11" fillId="2" borderId="0" xfId="0" applyFont="1" applyFill="1" applyAlignment="1">
      <alignment horizontal="left" wrapText="1"/>
    </xf>
    <xf numFmtId="0" fontId="11" fillId="2" borderId="0" xfId="0" applyFont="1" applyFill="1" applyAlignment="1" applyProtection="1">
      <alignment horizontal="left" wrapText="1"/>
      <protection locked="0"/>
    </xf>
    <xf numFmtId="0" fontId="7" fillId="4" borderId="4" xfId="2" applyFill="1" applyBorder="1" applyAlignment="1">
      <alignment horizontal="center"/>
    </xf>
    <xf numFmtId="0" fontId="7" fillId="4" borderId="17" xfId="2" applyFill="1" applyBorder="1" applyAlignment="1">
      <alignment horizontal="center"/>
    </xf>
    <xf numFmtId="0" fontId="11" fillId="4" borderId="1" xfId="0" applyFont="1" applyFill="1" applyBorder="1" applyAlignment="1">
      <alignment horizontal="center" vertical="top"/>
    </xf>
    <xf numFmtId="169" fontId="11" fillId="4" borderId="0" xfId="0" applyNumberFormat="1" applyFont="1" applyFill="1" applyAlignment="1">
      <alignment horizontal="left" vertical="top" wrapText="1"/>
    </xf>
    <xf numFmtId="0" fontId="11" fillId="4" borderId="0" xfId="0" applyFont="1" applyFill="1" applyAlignment="1" applyProtection="1">
      <alignment horizontal="left" wrapText="1"/>
      <protection locked="0"/>
    </xf>
    <xf numFmtId="0" fontId="11" fillId="4" borderId="0" xfId="0" applyFont="1" applyFill="1" applyAlignment="1">
      <alignment horizontal="left" vertical="top" wrapText="1"/>
    </xf>
    <xf numFmtId="0" fontId="11" fillId="4" borderId="0" xfId="0" applyFont="1" applyFill="1" applyAlignment="1">
      <alignment horizontal="left" vertical="top"/>
    </xf>
    <xf numFmtId="0" fontId="11" fillId="4" borderId="0" xfId="0" applyFont="1" applyFill="1" applyAlignment="1">
      <alignment horizontal="left" wrapText="1"/>
    </xf>
    <xf numFmtId="3" fontId="11" fillId="4" borderId="1" xfId="0" applyNumberFormat="1" applyFont="1" applyFill="1" applyBorder="1" applyAlignment="1">
      <alignment horizontal="center" vertical="top"/>
    </xf>
    <xf numFmtId="0" fontId="11" fillId="4" borderId="1" xfId="0" applyFont="1" applyFill="1" applyBorder="1" applyAlignment="1">
      <alignment horizontal="center" vertical="top" wrapText="1"/>
    </xf>
    <xf numFmtId="1" fontId="11" fillId="4" borderId="1" xfId="0" applyNumberFormat="1" applyFont="1" applyFill="1" applyBorder="1" applyAlignment="1">
      <alignment horizontal="center" vertical="top"/>
    </xf>
    <xf numFmtId="0" fontId="11" fillId="4" borderId="1" xfId="0" applyFont="1" applyFill="1" applyBorder="1" applyAlignment="1">
      <alignment horizontal="center" wrapText="1"/>
    </xf>
    <xf numFmtId="165" fontId="11" fillId="4" borderId="1" xfId="0" applyNumberFormat="1" applyFont="1" applyFill="1" applyBorder="1" applyAlignment="1">
      <alignment horizontal="center" vertical="top"/>
    </xf>
    <xf numFmtId="169" fontId="11" fillId="4" borderId="0" xfId="0" applyNumberFormat="1" applyFont="1" applyFill="1" applyAlignment="1">
      <alignment horizontal="left" vertical="top"/>
    </xf>
    <xf numFmtId="0" fontId="11" fillId="4" borderId="13" xfId="0" applyFont="1" applyFill="1" applyBorder="1" applyAlignment="1">
      <alignment horizontal="center" wrapText="1"/>
    </xf>
    <xf numFmtId="165" fontId="11" fillId="4" borderId="1" xfId="0" applyNumberFormat="1" applyFont="1" applyFill="1" applyBorder="1" applyAlignment="1">
      <alignment horizontal="center" vertical="top" wrapText="1"/>
    </xf>
    <xf numFmtId="0" fontId="11" fillId="4" borderId="1" xfId="0" applyFont="1" applyFill="1" applyBorder="1" applyAlignment="1">
      <alignment horizontal="center" vertical="center" wrapText="1"/>
    </xf>
    <xf numFmtId="165" fontId="11" fillId="4" borderId="13" xfId="0" applyNumberFormat="1" applyFont="1" applyFill="1" applyBorder="1" applyAlignment="1">
      <alignment horizontal="center" vertical="top"/>
    </xf>
    <xf numFmtId="165" fontId="11" fillId="4" borderId="21" xfId="0" applyNumberFormat="1" applyFont="1" applyFill="1" applyBorder="1" applyAlignment="1">
      <alignment horizontal="center" vertical="top"/>
    </xf>
    <xf numFmtId="165" fontId="11" fillId="4" borderId="22" xfId="0" applyNumberFormat="1" applyFont="1" applyFill="1" applyBorder="1" applyAlignment="1">
      <alignment horizontal="center" vertical="top"/>
    </xf>
    <xf numFmtId="172" fontId="11" fillId="4" borderId="1" xfId="0" applyNumberFormat="1" applyFont="1" applyFill="1" applyBorder="1" applyAlignment="1">
      <alignment horizontal="center" vertical="top"/>
    </xf>
  </cellXfs>
  <cellStyles count="5">
    <cellStyle name="Currency" xfId="4" builtinId="4"/>
    <cellStyle name="Hyperlink" xfId="2" builtinId="8"/>
    <cellStyle name="Normal" xfId="0" builtinId="0"/>
    <cellStyle name="Normal 2" xfId="3"/>
    <cellStyle name="Percent" xfId="1" builtinId="5"/>
  </cellStyles>
  <dxfs count="39">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patternType="none">
          <bgColor auto="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390525</xdr:colOff>
      <xdr:row>0</xdr:row>
      <xdr:rowOff>0</xdr:rowOff>
    </xdr:from>
    <xdr:to>
      <xdr:col>9</xdr:col>
      <xdr:colOff>111972</xdr:colOff>
      <xdr:row>4</xdr:row>
      <xdr:rowOff>32174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9325" y="0"/>
          <a:ext cx="3379047" cy="79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189230</xdr:colOff>
      <xdr:row>4</xdr:row>
      <xdr:rowOff>8044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75660" cy="7501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6</xdr:col>
      <xdr:colOff>647700</xdr:colOff>
      <xdr:row>23</xdr:row>
      <xdr:rowOff>63500</xdr:rowOff>
    </xdr:to>
    <xdr:pic>
      <xdr:nvPicPr>
        <xdr:cNvPr id="2" name="Picture 1">
          <a:extLst>
            <a:ext uri="{FF2B5EF4-FFF2-40B4-BE49-F238E27FC236}">
              <a16:creationId xmlns:a16="http://schemas.microsoft.com/office/drawing/2014/main" xmlns="" id="{23EC9403-B88E-EFD1-2004-2EFEF875AC09}"/>
            </a:ext>
          </a:extLst>
        </xdr:cNvPr>
        <xdr:cNvPicPr>
          <a:picLocks noChangeAspect="1"/>
        </xdr:cNvPicPr>
      </xdr:nvPicPr>
      <xdr:blipFill>
        <a:blip xmlns:r="http://schemas.openxmlformats.org/officeDocument/2006/relationships" r:embed="rId1"/>
        <a:stretch>
          <a:fillRect/>
        </a:stretch>
      </xdr:blipFill>
      <xdr:spPr>
        <a:xfrm>
          <a:off x="660400" y="952500"/>
          <a:ext cx="4635500" cy="3492500"/>
        </a:xfrm>
        <a:prstGeom prst="rect">
          <a:avLst/>
        </a:prstGeom>
      </xdr:spPr>
    </xdr:pic>
    <xdr:clientData/>
  </xdr:twoCellAnchor>
  <xdr:twoCellAnchor editAs="oneCell">
    <xdr:from>
      <xdr:col>1</xdr:col>
      <xdr:colOff>0</xdr:colOff>
      <xdr:row>27</xdr:row>
      <xdr:rowOff>0</xdr:rowOff>
    </xdr:from>
    <xdr:to>
      <xdr:col>7</xdr:col>
      <xdr:colOff>279400</xdr:colOff>
      <xdr:row>45</xdr:row>
      <xdr:rowOff>76200</xdr:rowOff>
    </xdr:to>
    <xdr:pic>
      <xdr:nvPicPr>
        <xdr:cNvPr id="3" name="Picture 2">
          <a:extLst>
            <a:ext uri="{FF2B5EF4-FFF2-40B4-BE49-F238E27FC236}">
              <a16:creationId xmlns:a16="http://schemas.microsoft.com/office/drawing/2014/main" xmlns="" id="{F85CE123-1733-2B11-A79C-FBC40103D2C2}"/>
            </a:ext>
          </a:extLst>
        </xdr:cNvPr>
        <xdr:cNvPicPr>
          <a:picLocks noChangeAspect="1"/>
        </xdr:cNvPicPr>
      </xdr:nvPicPr>
      <xdr:blipFill>
        <a:blip xmlns:r="http://schemas.openxmlformats.org/officeDocument/2006/relationships" r:embed="rId2"/>
        <a:stretch>
          <a:fillRect/>
        </a:stretch>
      </xdr:blipFill>
      <xdr:spPr>
        <a:xfrm>
          <a:off x="660400" y="5143500"/>
          <a:ext cx="4991100" cy="3505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7</xdr:col>
      <xdr:colOff>419100</xdr:colOff>
      <xdr:row>22</xdr:row>
      <xdr:rowOff>139700</xdr:rowOff>
    </xdr:to>
    <xdr:pic>
      <xdr:nvPicPr>
        <xdr:cNvPr id="2" name="Picture 1">
          <a:extLst>
            <a:ext uri="{FF2B5EF4-FFF2-40B4-BE49-F238E27FC236}">
              <a16:creationId xmlns:a16="http://schemas.microsoft.com/office/drawing/2014/main" xmlns="" id="{D18F0F5A-23B7-9E4F-E446-84A7338DFB08}"/>
            </a:ext>
          </a:extLst>
        </xdr:cNvPr>
        <xdr:cNvPicPr>
          <a:picLocks noChangeAspect="1"/>
        </xdr:cNvPicPr>
      </xdr:nvPicPr>
      <xdr:blipFill>
        <a:blip xmlns:r="http://schemas.openxmlformats.org/officeDocument/2006/relationships" r:embed="rId1"/>
        <a:stretch>
          <a:fillRect/>
        </a:stretch>
      </xdr:blipFill>
      <xdr:spPr>
        <a:xfrm>
          <a:off x="660400" y="952500"/>
          <a:ext cx="6591300" cy="35941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6:M28"/>
  <sheetViews>
    <sheetView tabSelected="1" workbookViewId="0">
      <selection activeCell="A7" sqref="A7"/>
    </sheetView>
  </sheetViews>
  <sheetFormatPr defaultColWidth="8.85546875" defaultRowHeight="15" x14ac:dyDescent="0.25"/>
  <cols>
    <col min="12" max="12" width="12.7109375" customWidth="1"/>
    <col min="13" max="13" width="9.42578125" customWidth="1"/>
  </cols>
  <sheetData>
    <row r="6" spans="1:13" ht="21" x14ac:dyDescent="0.35">
      <c r="A6" s="16" t="s">
        <v>15</v>
      </c>
      <c r="B6" s="16"/>
      <c r="C6" s="16"/>
      <c r="D6" s="16"/>
      <c r="E6" s="16"/>
      <c r="F6" s="16"/>
      <c r="G6" s="16"/>
      <c r="H6" s="16"/>
      <c r="I6" s="16"/>
      <c r="J6" s="16"/>
      <c r="K6" s="16"/>
      <c r="L6" s="16"/>
      <c r="M6" s="16"/>
    </row>
    <row r="8" spans="1:13" x14ac:dyDescent="0.25">
      <c r="A8" t="s">
        <v>16</v>
      </c>
    </row>
    <row r="10" spans="1:13" x14ac:dyDescent="0.25">
      <c r="A10" t="s">
        <v>17</v>
      </c>
    </row>
    <row r="12" spans="1:13" x14ac:dyDescent="0.25">
      <c r="A12" t="s">
        <v>18</v>
      </c>
    </row>
    <row r="14" spans="1:13" x14ac:dyDescent="0.25">
      <c r="A14" t="s">
        <v>19</v>
      </c>
    </row>
    <row r="15" spans="1:13" x14ac:dyDescent="0.25">
      <c r="A15" t="s">
        <v>20</v>
      </c>
    </row>
    <row r="17" spans="1:13" x14ac:dyDescent="0.25">
      <c r="A17" t="s">
        <v>21</v>
      </c>
    </row>
    <row r="18" spans="1:13" x14ac:dyDescent="0.25">
      <c r="A18" t="s">
        <v>26</v>
      </c>
    </row>
    <row r="19" spans="1:13" x14ac:dyDescent="0.25">
      <c r="A19" t="s">
        <v>27</v>
      </c>
    </row>
    <row r="20" spans="1:13" ht="15.75" thickBot="1" x14ac:dyDescent="0.3"/>
    <row r="21" spans="1:13" ht="15.75" thickBot="1" x14ac:dyDescent="0.3">
      <c r="A21" t="s">
        <v>25</v>
      </c>
      <c r="M21" s="5"/>
    </row>
    <row r="23" spans="1:13" x14ac:dyDescent="0.25">
      <c r="A23" t="s">
        <v>22</v>
      </c>
    </row>
    <row r="25" spans="1:13" x14ac:dyDescent="0.25">
      <c r="A25" t="s">
        <v>23</v>
      </c>
    </row>
    <row r="26" spans="1:13" x14ac:dyDescent="0.25">
      <c r="A26" t="s">
        <v>24</v>
      </c>
    </row>
    <row r="28" spans="1:13" ht="15.75" x14ac:dyDescent="0.25">
      <c r="A28" s="17" t="s">
        <v>28</v>
      </c>
      <c r="B28" s="12"/>
      <c r="C28" s="12"/>
      <c r="D28" s="12"/>
      <c r="E28" s="12"/>
      <c r="F28" s="12"/>
      <c r="G28" s="12"/>
      <c r="H28" s="12"/>
      <c r="I28" s="12"/>
      <c r="J28" s="12"/>
      <c r="K28" s="12"/>
      <c r="L28" s="12"/>
      <c r="M28" s="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33"/>
  <sheetViews>
    <sheetView zoomScaleNormal="100" workbookViewId="0">
      <selection activeCell="A8" sqref="A8"/>
    </sheetView>
  </sheetViews>
  <sheetFormatPr defaultColWidth="8.85546875" defaultRowHeight="15" x14ac:dyDescent="0.25"/>
  <cols>
    <col min="1" max="1" width="9.7109375" customWidth="1"/>
    <col min="2" max="2" width="10.42578125" customWidth="1"/>
    <col min="3" max="9" width="6.7109375" customWidth="1"/>
    <col min="10" max="10" width="14.140625" bestFit="1" customWidth="1"/>
    <col min="11" max="11" width="2.7109375" customWidth="1"/>
    <col min="12" max="12" width="12.7109375" customWidth="1"/>
    <col min="13" max="19" width="6.7109375" customWidth="1"/>
  </cols>
  <sheetData>
    <row r="1" spans="1:22" ht="15.75" thickBot="1" x14ac:dyDescent="0.3"/>
    <row r="2" spans="1:22" ht="15" customHeight="1" thickBot="1" x14ac:dyDescent="0.3">
      <c r="L2" s="19" t="s">
        <v>30</v>
      </c>
      <c r="M2" s="22">
        <f t="array" ref="M2">IF(SUM(IF(M8:S33="",0,1))=0,"",SUM(M8:S33))</f>
        <v>0</v>
      </c>
      <c r="O2" s="13" t="s">
        <v>14</v>
      </c>
      <c r="P2" s="6">
        <f>IF(M2="","",M2/M3)</f>
        <v>0</v>
      </c>
    </row>
    <row r="3" spans="1:22" x14ac:dyDescent="0.25">
      <c r="L3" s="20" t="s">
        <v>31</v>
      </c>
      <c r="M3" s="21">
        <f>SUM(B8:B33)</f>
        <v>57.5</v>
      </c>
    </row>
    <row r="5" spans="1:22" ht="23.25" x14ac:dyDescent="0.35">
      <c r="A5" s="15" t="s">
        <v>46</v>
      </c>
      <c r="B5" s="12"/>
      <c r="C5" s="12"/>
      <c r="D5" s="12"/>
      <c r="E5" s="12"/>
      <c r="F5" s="12"/>
      <c r="G5" s="12"/>
      <c r="H5" s="12"/>
      <c r="I5" s="12"/>
      <c r="J5" s="12"/>
      <c r="K5" s="12"/>
      <c r="L5" s="12"/>
      <c r="M5" s="12"/>
      <c r="N5" s="12"/>
      <c r="O5" s="12"/>
      <c r="P5" s="12"/>
      <c r="Q5" s="12"/>
      <c r="R5" s="12"/>
      <c r="S5" s="12"/>
    </row>
    <row r="6" spans="1:22" ht="15.75" x14ac:dyDescent="0.25">
      <c r="A6" s="1"/>
      <c r="B6" s="181" t="s">
        <v>9</v>
      </c>
      <c r="C6" s="2" t="s">
        <v>1</v>
      </c>
      <c r="D6" s="2"/>
      <c r="E6" s="2"/>
      <c r="F6" s="2"/>
      <c r="G6" s="2"/>
      <c r="H6" s="2"/>
      <c r="I6" s="2"/>
      <c r="J6" s="1"/>
      <c r="L6" s="4" t="s">
        <v>11</v>
      </c>
      <c r="M6" s="2" t="s">
        <v>1</v>
      </c>
      <c r="N6" s="2"/>
      <c r="O6" s="2"/>
      <c r="P6" s="2"/>
      <c r="Q6" s="2"/>
      <c r="R6" s="2"/>
      <c r="S6" s="2"/>
    </row>
    <row r="7" spans="1:22" x14ac:dyDescent="0.25">
      <c r="A7" s="3" t="s">
        <v>0</v>
      </c>
      <c r="B7" s="181"/>
      <c r="C7" s="3" t="s">
        <v>2</v>
      </c>
      <c r="D7" s="3" t="s">
        <v>3</v>
      </c>
      <c r="E7" s="3" t="s">
        <v>4</v>
      </c>
      <c r="F7" s="3" t="s">
        <v>5</v>
      </c>
      <c r="G7" s="3" t="s">
        <v>6</v>
      </c>
      <c r="H7" s="3" t="s">
        <v>7</v>
      </c>
      <c r="I7" s="3" t="s">
        <v>8</v>
      </c>
      <c r="J7" s="3" t="s">
        <v>10</v>
      </c>
      <c r="L7" s="3" t="s">
        <v>0</v>
      </c>
      <c r="M7" s="3" t="s">
        <v>2</v>
      </c>
      <c r="N7" s="3" t="s">
        <v>3</v>
      </c>
      <c r="O7" s="3" t="s">
        <v>4</v>
      </c>
      <c r="P7" s="3" t="s">
        <v>5</v>
      </c>
      <c r="Q7" s="3" t="s">
        <v>6</v>
      </c>
      <c r="R7" s="3" t="s">
        <v>7</v>
      </c>
      <c r="S7" s="3" t="s">
        <v>8</v>
      </c>
    </row>
    <row r="8" spans="1:22" x14ac:dyDescent="0.25">
      <c r="A8" s="14">
        <v>1</v>
      </c>
      <c r="B8" s="11">
        <f>SUM(C8:I8)</f>
        <v>1.25</v>
      </c>
      <c r="C8" s="11">
        <v>0.75</v>
      </c>
      <c r="D8" s="11">
        <v>0.5</v>
      </c>
      <c r="E8" s="11"/>
      <c r="F8" s="11"/>
      <c r="G8" s="11"/>
      <c r="H8" s="11"/>
      <c r="I8" s="11"/>
      <c r="J8" s="10" t="str">
        <f ca="1">INDIRECT("'"&amp;A8&amp;"'!B1")</f>
        <v>Incomplete</v>
      </c>
      <c r="L8" s="14">
        <f>A8</f>
        <v>1</v>
      </c>
      <c r="M8" s="11" cm="1">
        <f t="array" ref="M8">IFERROR(INDEX('1'!$A:$A,MATCH(M$7,'1'!$A:$A,FALSE)+2),"")</f>
        <v>0</v>
      </c>
      <c r="N8" s="11" cm="1">
        <f t="array" ref="N8">IFERROR(INDEX('1'!$A:$A,MATCH(N$7,'1'!$A:$A,FALSE)+2),"")</f>
        <v>0</v>
      </c>
      <c r="O8" s="11" t="str" cm="1">
        <f t="array" ref="O8">IFERROR(INDEX('1'!$A:$A,MATCH(O$7,'1'!$A:$A,FALSE)+2),"")</f>
        <v/>
      </c>
      <c r="P8" s="11" t="str" cm="1">
        <f t="array" ref="P8">IFERROR(INDEX('1'!$A:$A,MATCH(P$7,'1'!$A:$A,FALSE)+2),"")</f>
        <v/>
      </c>
      <c r="Q8" s="11" t="str" cm="1">
        <f t="array" ref="Q8">IFERROR(INDEX('1'!$A:$A,MATCH(Q$7,'1'!$A:$A,FALSE)+2),"")</f>
        <v/>
      </c>
      <c r="R8" s="11" t="str" cm="1">
        <f t="array" ref="R8">IFERROR(INDEX('1'!$A:$A,MATCH(R$7,'1'!$A:$A,FALSE)+2),"")</f>
        <v/>
      </c>
      <c r="S8" s="11" t="str" cm="1">
        <f t="array" ref="S8">IFERROR(INDEX('1'!$A:$A,MATCH(S$7,'1'!$A:$A,FALSE)+2),"")</f>
        <v/>
      </c>
      <c r="V8" s="68"/>
    </row>
    <row r="9" spans="1:22" x14ac:dyDescent="0.25">
      <c r="A9" s="14">
        <v>2</v>
      </c>
      <c r="B9" s="11">
        <f t="shared" ref="B9:B33" si="0">SUM(C9:I9)</f>
        <v>2</v>
      </c>
      <c r="C9" s="11">
        <v>1</v>
      </c>
      <c r="D9" s="11">
        <v>0.25</v>
      </c>
      <c r="E9" s="11">
        <v>0.5</v>
      </c>
      <c r="F9" s="11">
        <v>0.25</v>
      </c>
      <c r="G9" s="11"/>
      <c r="H9" s="11"/>
      <c r="I9" s="11"/>
      <c r="J9" s="10" t="str">
        <f t="shared" ref="J9:J26" ca="1" si="1">INDIRECT("'"&amp;A9&amp;"'!B1")</f>
        <v>Incomplete</v>
      </c>
      <c r="L9" s="14">
        <f t="shared" ref="L9:L26" si="2">A9</f>
        <v>2</v>
      </c>
      <c r="M9" s="11" cm="1">
        <f t="array" ref="M9">IFERROR(INDEX('2'!$A:$A,MATCH(M$7,'2'!$A:$A,FALSE)+2),"")</f>
        <v>0</v>
      </c>
      <c r="N9" s="11" cm="1">
        <f t="array" ref="N9">IFERROR(INDEX('2'!$A:$A,MATCH(N$7,'2'!$A:$A,FALSE)+2),"")</f>
        <v>0</v>
      </c>
      <c r="O9" s="11" cm="1">
        <f t="array" ref="O9">IFERROR(INDEX('2'!$A:$A,MATCH(O$7,'2'!$A:$A,FALSE)+2),"")</f>
        <v>0</v>
      </c>
      <c r="P9" s="11" cm="1">
        <f t="array" ref="P9">IFERROR(INDEX('2'!$A:$A,MATCH(P$7,'2'!$A:$A,FALSE)+2),"")</f>
        <v>0</v>
      </c>
      <c r="Q9" s="11" t="str" cm="1">
        <f t="array" ref="Q9">IFERROR(INDEX('2'!$A:$A,MATCH(Q$7,'2'!$A:$A,FALSE)+2),"")</f>
        <v/>
      </c>
      <c r="R9" s="11" t="str" cm="1">
        <f t="array" ref="R9">IFERROR(INDEX('2'!$A:$A,MATCH(R$7,'2'!$A:$A,FALSE)+2),"")</f>
        <v/>
      </c>
      <c r="S9" s="11" t="str" cm="1">
        <f t="array" ref="S9">IFERROR(INDEX('2'!$A:$A,MATCH(S$7,'2'!$A:$A,FALSE)+2),"")</f>
        <v/>
      </c>
    </row>
    <row r="10" spans="1:22" x14ac:dyDescent="0.25">
      <c r="A10" s="14">
        <v>3</v>
      </c>
      <c r="B10" s="11">
        <f t="shared" si="0"/>
        <v>2</v>
      </c>
      <c r="C10" s="11">
        <v>0.5</v>
      </c>
      <c r="D10" s="11">
        <v>1</v>
      </c>
      <c r="E10" s="11">
        <v>0.5</v>
      </c>
      <c r="F10" s="11"/>
      <c r="G10" s="11"/>
      <c r="H10" s="11"/>
      <c r="I10" s="11"/>
      <c r="J10" s="10" t="str">
        <f t="shared" ca="1" si="1"/>
        <v>Incomplete</v>
      </c>
      <c r="L10" s="14">
        <f t="shared" si="2"/>
        <v>3</v>
      </c>
      <c r="M10" s="11" cm="1">
        <f t="array" ref="M10">IFERROR(INDEX('3'!$A:$A,MATCH(M$7,'3'!$A:$A,FALSE)+2),"")</f>
        <v>0</v>
      </c>
      <c r="N10" s="11" cm="1">
        <f t="array" ref="N10">IFERROR(INDEX('3'!$A:$A,MATCH(N$7,'3'!$A:$A,FALSE)+2),"")</f>
        <v>0</v>
      </c>
      <c r="O10" s="11" cm="1">
        <f t="array" ref="O10">IFERROR(INDEX('3'!$A:$A,MATCH(O$7,'3'!$A:$A,FALSE)+2),"")</f>
        <v>0</v>
      </c>
      <c r="P10" s="11" t="str" cm="1">
        <f t="array" ref="P10">IFERROR(INDEX('3'!$A:$A,MATCH(P$7,'3'!$A:$A,FALSE)+2),"")</f>
        <v/>
      </c>
      <c r="Q10" s="11" t="str" cm="1">
        <f t="array" ref="Q10">IFERROR(INDEX('3'!$A:$A,MATCH(Q$7,'3'!$A:$A,FALSE)+2),"")</f>
        <v/>
      </c>
      <c r="R10" s="11" t="str" cm="1">
        <f t="array" ref="R10">IFERROR(INDEX('3'!$A:$A,MATCH(R$7,'3'!$A:$A,FALSE)+2),"")</f>
        <v/>
      </c>
      <c r="S10" s="11" t="str" cm="1">
        <f t="array" ref="S10">IFERROR(INDEX('3'!$A:$A,MATCH(S$7,'3'!$A:$A,FALSE)+2),"")</f>
        <v/>
      </c>
    </row>
    <row r="11" spans="1:22" x14ac:dyDescent="0.25">
      <c r="A11" s="14">
        <v>4</v>
      </c>
      <c r="B11" s="11">
        <f t="shared" si="0"/>
        <v>2.25</v>
      </c>
      <c r="C11" s="11">
        <v>1</v>
      </c>
      <c r="D11" s="11">
        <v>0.5</v>
      </c>
      <c r="E11" s="11">
        <v>0.25</v>
      </c>
      <c r="F11" s="11">
        <v>0.5</v>
      </c>
      <c r="G11" s="11"/>
      <c r="H11" s="11"/>
      <c r="I11" s="11"/>
      <c r="J11" s="10" t="str">
        <f t="shared" ca="1" si="1"/>
        <v>Incomplete</v>
      </c>
      <c r="L11" s="14">
        <f t="shared" si="2"/>
        <v>4</v>
      </c>
      <c r="M11" s="11" cm="1">
        <f t="array" ref="M11">IFERROR(INDEX('4'!$A:$A,MATCH(M$7,'4'!$A:$A,FALSE)+2),"")</f>
        <v>0</v>
      </c>
      <c r="N11" s="11" cm="1">
        <f t="array" ref="N11">IFERROR(INDEX('4'!$A:$A,MATCH(N$7,'4'!$A:$A,FALSE)+2),"")</f>
        <v>0</v>
      </c>
      <c r="O11" s="11" cm="1">
        <f t="array" ref="O11">IFERROR(INDEX('4'!$A:$A,MATCH(O$7,'4'!$A:$A,FALSE)+2),"")</f>
        <v>0</v>
      </c>
      <c r="P11" s="11" cm="1">
        <f t="array" ref="P11">IFERROR(INDEX('4'!$A:$A,MATCH(P$7,'4'!$A:$A,FALSE)+2),"")</f>
        <v>0</v>
      </c>
      <c r="Q11" s="11" t="str" cm="1">
        <f t="array" ref="Q11">IFERROR(INDEX('4'!$A:$A,MATCH(Q$7,'4'!$A:$A,FALSE)+2),"")</f>
        <v/>
      </c>
      <c r="R11" s="11" t="str" cm="1">
        <f t="array" ref="R11">IFERROR(INDEX('4'!$A:$A,MATCH(R$7,'4'!$A:$A,FALSE)+2),"")</f>
        <v/>
      </c>
      <c r="S11" s="11" t="str" cm="1">
        <f t="array" ref="S11">IFERROR(INDEX('4'!$A:$A,MATCH(S$7,'4'!$A:$A,FALSE)+2),"")</f>
        <v/>
      </c>
    </row>
    <row r="12" spans="1:22" x14ac:dyDescent="0.25">
      <c r="A12" s="14">
        <v>5</v>
      </c>
      <c r="B12" s="11">
        <f t="shared" si="0"/>
        <v>2</v>
      </c>
      <c r="C12" s="11">
        <v>0.75</v>
      </c>
      <c r="D12" s="11">
        <v>0.75</v>
      </c>
      <c r="E12" s="11">
        <v>0.5</v>
      </c>
      <c r="F12" s="11"/>
      <c r="G12" s="11"/>
      <c r="H12" s="11"/>
      <c r="I12" s="11"/>
      <c r="J12" s="10" t="str">
        <f t="shared" ca="1" si="1"/>
        <v>Incomplete</v>
      </c>
      <c r="L12" s="14">
        <f t="shared" si="2"/>
        <v>5</v>
      </c>
      <c r="M12" s="11" cm="1">
        <f t="array" ref="M12">IFERROR(INDEX('5'!$A:$A,MATCH(M$7,'5'!$A:$A,FALSE)+2),"")</f>
        <v>0</v>
      </c>
      <c r="N12" s="11" cm="1">
        <f t="array" ref="N12">IFERROR(INDEX('5'!$A:$A,MATCH(N$7,'5'!$A:$A,FALSE)+2),"")</f>
        <v>0</v>
      </c>
      <c r="O12" s="11" cm="1">
        <f t="array" ref="O12">IFERROR(INDEX('5'!$A:$A,MATCH(O$7,'5'!$A:$A,FALSE)+2),"")</f>
        <v>0</v>
      </c>
      <c r="P12" s="11" t="str" cm="1">
        <f t="array" ref="P12">IFERROR(INDEX('5'!$A:$A,MATCH(P$7,'5'!$A:$A,FALSE)+2),"")</f>
        <v/>
      </c>
      <c r="Q12" s="11" t="str" cm="1">
        <f t="array" ref="Q12">IFERROR(INDEX('5'!$A:$A,MATCH(Q$7,'5'!$A:$A,FALSE)+2),"")</f>
        <v/>
      </c>
      <c r="R12" s="11" t="str" cm="1">
        <f t="array" ref="R12">IFERROR(INDEX('5'!$A:$A,MATCH(R$7,'5'!$A:$A,FALSE)+2),"")</f>
        <v/>
      </c>
      <c r="S12" s="11" t="str" cm="1">
        <f t="array" ref="S12">IFERROR(INDEX('5'!$A:$A,MATCH(S$7,'5'!$A:$A,FALSE)+2),"")</f>
        <v/>
      </c>
    </row>
    <row r="13" spans="1:22" x14ac:dyDescent="0.25">
      <c r="A13" s="14">
        <v>6</v>
      </c>
      <c r="B13" s="11">
        <f t="shared" si="0"/>
        <v>1.5</v>
      </c>
      <c r="C13" s="11">
        <v>1</v>
      </c>
      <c r="D13" s="11">
        <v>0.5</v>
      </c>
      <c r="E13" s="11"/>
      <c r="F13" s="11"/>
      <c r="G13" s="11"/>
      <c r="H13" s="11"/>
      <c r="I13" s="11"/>
      <c r="J13" s="10" t="str">
        <f t="shared" ca="1" si="1"/>
        <v>Incomplete</v>
      </c>
      <c r="L13" s="14">
        <f t="shared" si="2"/>
        <v>6</v>
      </c>
      <c r="M13" s="11" cm="1">
        <f t="array" ref="M13">IFERROR(INDEX('6'!$A:$A,MATCH(M$7,'6'!$A:$A,FALSE)+2),"")</f>
        <v>0</v>
      </c>
      <c r="N13" s="11" cm="1">
        <f t="array" ref="N13">IFERROR(INDEX('6'!$A:$A,MATCH(N$7,'6'!$A:$A,FALSE)+2),"")</f>
        <v>0</v>
      </c>
      <c r="O13" s="11" t="str" cm="1">
        <f t="array" ref="O13">IFERROR(INDEX('6'!$A:$A,MATCH(O$7,'6'!$A:$A,FALSE)+2),"")</f>
        <v/>
      </c>
      <c r="P13" s="11" t="str" cm="1">
        <f t="array" ref="P13">IFERROR(INDEX('6'!$A:$A,MATCH(P$7,'6'!$A:$A,FALSE)+2),"")</f>
        <v/>
      </c>
      <c r="Q13" s="11" t="str" cm="1">
        <f t="array" ref="Q13">IFERROR(INDEX('6'!$A:$A,MATCH(Q$7,'6'!$A:$A,FALSE)+2),"")</f>
        <v/>
      </c>
      <c r="R13" s="11" t="str" cm="1">
        <f t="array" ref="R13">IFERROR(INDEX('6'!$A:$A,MATCH(R$7,'6'!$A:$A,FALSE)+2),"")</f>
        <v/>
      </c>
      <c r="S13" s="11" t="str" cm="1">
        <f t="array" ref="S13">IFERROR(INDEX('6'!$A:$A,MATCH(S$7,'6'!$A:$A,FALSE)+2),"")</f>
        <v/>
      </c>
    </row>
    <row r="14" spans="1:22" x14ac:dyDescent="0.25">
      <c r="A14" s="14">
        <v>7</v>
      </c>
      <c r="B14" s="11">
        <f t="shared" si="0"/>
        <v>2</v>
      </c>
      <c r="C14" s="11">
        <v>2</v>
      </c>
      <c r="D14" s="11"/>
      <c r="E14" s="11"/>
      <c r="F14" s="11"/>
      <c r="G14" s="11"/>
      <c r="H14" s="11"/>
      <c r="I14" s="11"/>
      <c r="J14" s="10" t="str">
        <f t="shared" ca="1" si="1"/>
        <v>Incomplete</v>
      </c>
      <c r="L14" s="14">
        <f t="shared" si="2"/>
        <v>7</v>
      </c>
      <c r="M14" s="11" cm="1">
        <f t="array" ref="M14">IFERROR(INDEX('7'!$A:$A,MATCH(M$7,'7'!$A:$A,FALSE)+2),"")</f>
        <v>0</v>
      </c>
      <c r="N14" s="11" t="str" cm="1">
        <f t="array" ref="N14">IFERROR(INDEX('7'!$A:$A,MATCH(N$7,'7'!$A:$A,FALSE)+2),"")</f>
        <v/>
      </c>
      <c r="O14" s="11" t="str" cm="1">
        <f t="array" ref="O14">IFERROR(INDEX('7'!$A:$A,MATCH(O$7,'7'!$A:$A,FALSE)+2),"")</f>
        <v/>
      </c>
      <c r="P14" s="11" t="str" cm="1">
        <f t="array" ref="P14">IFERROR(INDEX('7'!$A:$A,MATCH(P$7,'7'!$A:$A,FALSE)+2),"")</f>
        <v/>
      </c>
      <c r="Q14" s="11" t="str" cm="1">
        <f t="array" ref="Q14">IFERROR(INDEX('7'!$A:$A,MATCH(Q$7,'7'!$A:$A,FALSE)+2),"")</f>
        <v/>
      </c>
      <c r="R14" s="11" t="str" cm="1">
        <f t="array" ref="R14">IFERROR(INDEX('7'!$A:$A,MATCH(R$7,'7'!$A:$A,FALSE)+2),"")</f>
        <v/>
      </c>
      <c r="S14" s="11" t="str" cm="1">
        <f t="array" ref="S14">IFERROR(INDEX('7'!$A:$A,MATCH(S$7,'7'!$A:$A,FALSE)+2),"")</f>
        <v/>
      </c>
    </row>
    <row r="15" spans="1:22" x14ac:dyDescent="0.25">
      <c r="A15" s="14">
        <v>8</v>
      </c>
      <c r="B15" s="11">
        <f t="shared" si="0"/>
        <v>1.75</v>
      </c>
      <c r="C15" s="11">
        <v>0.75</v>
      </c>
      <c r="D15" s="11">
        <v>1</v>
      </c>
      <c r="E15" s="11"/>
      <c r="F15" s="11"/>
      <c r="G15" s="11"/>
      <c r="H15" s="11"/>
      <c r="I15" s="11"/>
      <c r="J15" s="10" t="str">
        <f t="shared" ca="1" si="1"/>
        <v>Incomplete</v>
      </c>
      <c r="L15" s="14">
        <f t="shared" si="2"/>
        <v>8</v>
      </c>
      <c r="M15" s="11" cm="1">
        <f t="array" ref="M15">IFERROR(INDEX('8'!$A:$A,MATCH(M$7,'8'!$A:$A,FALSE)+2),"")</f>
        <v>0</v>
      </c>
      <c r="N15" s="11" cm="1">
        <f t="array" ref="N15">IFERROR(INDEX('8'!$A:$A,MATCH(N$7,'8'!$A:$A,FALSE)+2),"")</f>
        <v>0</v>
      </c>
      <c r="O15" s="11" t="str" cm="1">
        <f t="array" ref="O15">IFERROR(INDEX('8'!$A:$A,MATCH(O$7,'8'!$A:$A,FALSE)+2),"")</f>
        <v/>
      </c>
      <c r="P15" s="11" t="str" cm="1">
        <f t="array" ref="P15">IFERROR(INDEX('8'!$A:$A,MATCH(P$7,'8'!$A:$A,FALSE)+2),"")</f>
        <v/>
      </c>
      <c r="Q15" s="11" t="str" cm="1">
        <f t="array" ref="Q15">IFERROR(INDEX('8'!$A:$A,MATCH(Q$7,'8'!$A:$A,FALSE)+2),"")</f>
        <v/>
      </c>
      <c r="R15" s="11" t="str" cm="1">
        <f t="array" ref="R15">IFERROR(INDEX('8'!$A:$A,MATCH(R$7,'8'!$A:$A,FALSE)+2),"")</f>
        <v/>
      </c>
      <c r="S15" s="11" t="str" cm="1">
        <f t="array" ref="S15">IFERROR(INDEX('8'!$A:$A,MATCH(S$7,'8'!$A:$A,FALSE)+2),"")</f>
        <v/>
      </c>
    </row>
    <row r="16" spans="1:22" x14ac:dyDescent="0.25">
      <c r="A16" s="14">
        <v>9</v>
      </c>
      <c r="B16" s="11">
        <f t="shared" si="0"/>
        <v>2.75</v>
      </c>
      <c r="C16" s="11">
        <v>1.5</v>
      </c>
      <c r="D16" s="11">
        <v>0.5</v>
      </c>
      <c r="E16" s="11">
        <v>0.75</v>
      </c>
      <c r="F16" s="11"/>
      <c r="G16" s="11"/>
      <c r="H16" s="11"/>
      <c r="I16" s="11"/>
      <c r="J16" s="10" t="str">
        <f t="shared" ca="1" si="1"/>
        <v>Incomplete</v>
      </c>
      <c r="L16" s="14">
        <f t="shared" si="2"/>
        <v>9</v>
      </c>
      <c r="M16" s="11" cm="1">
        <f t="array" ref="M16">IFERROR(INDEX('9'!$A:$A,MATCH(M$7,'9'!$A:$A,FALSE)+2),"")</f>
        <v>0</v>
      </c>
      <c r="N16" s="11" cm="1">
        <f t="array" ref="N16">IFERROR(INDEX('9'!$A:$A,MATCH(N$7,'9'!$A:$A,FALSE)+2),"")</f>
        <v>0</v>
      </c>
      <c r="O16" s="11" cm="1">
        <f t="array" ref="O16">IFERROR(INDEX('9'!$A:$A,MATCH(O$7,'9'!$A:$A,FALSE)+2),"")</f>
        <v>0</v>
      </c>
      <c r="P16" s="11" t="str" cm="1">
        <f t="array" ref="P16">IFERROR(INDEX('9'!$A:$A,MATCH(P$7,'9'!$A:$A,FALSE)+2),"")</f>
        <v/>
      </c>
      <c r="Q16" s="11" t="str" cm="1">
        <f t="array" ref="Q16">IFERROR(INDEX('9'!$A:$A,MATCH(Q$7,'9'!$A:$A,FALSE)+2),"")</f>
        <v/>
      </c>
      <c r="R16" s="11" t="str" cm="1">
        <f t="array" ref="R16">IFERROR(INDEX('9'!$A:$A,MATCH(R$7,'9'!$A:$A,FALSE)+2),"")</f>
        <v/>
      </c>
      <c r="S16" s="11" t="str" cm="1">
        <f t="array" ref="S16">IFERROR(INDEX('9'!$A:$A,MATCH(S$7,'9'!$A:$A,FALSE)+2),"")</f>
        <v/>
      </c>
    </row>
    <row r="17" spans="1:19" x14ac:dyDescent="0.25">
      <c r="A17" s="14">
        <v>10</v>
      </c>
      <c r="B17" s="11">
        <f t="shared" si="0"/>
        <v>3.5</v>
      </c>
      <c r="C17" s="11">
        <v>1.5</v>
      </c>
      <c r="D17" s="11">
        <v>1.5</v>
      </c>
      <c r="E17" s="11">
        <v>0.5</v>
      </c>
      <c r="F17" s="11"/>
      <c r="G17" s="11"/>
      <c r="H17" s="11"/>
      <c r="I17" s="11"/>
      <c r="J17" s="10" t="str">
        <f t="shared" ca="1" si="1"/>
        <v>Incomplete</v>
      </c>
      <c r="L17" s="14">
        <f t="shared" si="2"/>
        <v>10</v>
      </c>
      <c r="M17" s="11" cm="1">
        <f t="array" ref="M17">IFERROR(INDEX('10'!$A:$A,MATCH(M$7,'10'!$A:$A,FALSE)+2),"")</f>
        <v>0</v>
      </c>
      <c r="N17" s="11" cm="1">
        <f t="array" ref="N17">IFERROR(INDEX('10'!$A:$A,MATCH(N$7,'10'!$A:$A,FALSE)+2),"")</f>
        <v>0</v>
      </c>
      <c r="O17" s="11" cm="1">
        <f t="array" ref="O17">IFERROR(INDEX('10'!$A:$A,MATCH(O$7,'10'!$A:$A,FALSE)+2),"")</f>
        <v>0</v>
      </c>
      <c r="P17" s="11" t="str" cm="1">
        <f t="array" ref="P17">IFERROR(INDEX('10'!$A:$A,MATCH(P$7,'10'!$A:$A,FALSE)+2),"")</f>
        <v/>
      </c>
      <c r="Q17" s="11" t="str" cm="1">
        <f t="array" ref="Q17">IFERROR(INDEX('10'!$A:$A,MATCH(Q$7,'10'!$A:$A,FALSE)+2),"")</f>
        <v/>
      </c>
      <c r="R17" s="11" t="str" cm="1">
        <f t="array" ref="R17">IFERROR(INDEX('10'!$A:$A,MATCH(R$7,'10'!$A:$A,FALSE)+2),"")</f>
        <v/>
      </c>
      <c r="S17" s="11" t="str" cm="1">
        <f t="array" ref="S17">IFERROR(INDEX('10'!$A:$A,MATCH(S$7,'10'!$A:$A,FALSE)+2),"")</f>
        <v/>
      </c>
    </row>
    <row r="18" spans="1:19" x14ac:dyDescent="0.25">
      <c r="A18" s="14">
        <v>11</v>
      </c>
      <c r="B18" s="11">
        <f t="shared" si="0"/>
        <v>2.5</v>
      </c>
      <c r="C18" s="11">
        <v>1</v>
      </c>
      <c r="D18" s="11">
        <v>0.5</v>
      </c>
      <c r="E18" s="11">
        <v>1</v>
      </c>
      <c r="F18" s="11"/>
      <c r="G18" s="11"/>
      <c r="H18" s="11"/>
      <c r="I18" s="11"/>
      <c r="J18" s="10" t="str">
        <f t="shared" ca="1" si="1"/>
        <v>Incomplete</v>
      </c>
      <c r="L18" s="14">
        <f t="shared" si="2"/>
        <v>11</v>
      </c>
      <c r="M18" s="11" cm="1">
        <f t="array" ref="M18">IFERROR(INDEX('11'!$A:$A,MATCH(M$7,'11'!$A:$A,FALSE)+2),"")</f>
        <v>0</v>
      </c>
      <c r="N18" s="11" cm="1">
        <f t="array" ref="N18">IFERROR(INDEX('11'!$A:$A,MATCH(N$7,'11'!$A:$A,FALSE)+2),"")</f>
        <v>0</v>
      </c>
      <c r="O18" s="11" cm="1">
        <f t="array" ref="O18">IFERROR(INDEX('11'!$A:$A,MATCH(O$7,'11'!$A:$A,FALSE)+2),"")</f>
        <v>0</v>
      </c>
      <c r="P18" s="11" t="str" cm="1">
        <f t="array" ref="P18">IFERROR(INDEX('11'!$A:$A,MATCH(P$7,'11'!$A:$A,FALSE)+2),"")</f>
        <v/>
      </c>
      <c r="Q18" s="11" t="str" cm="1">
        <f t="array" ref="Q18">IFERROR(INDEX('11'!$A:$A,MATCH(Q$7,'11'!$A:$A,FALSE)+2),"")</f>
        <v/>
      </c>
      <c r="R18" s="11" t="str" cm="1">
        <f t="array" ref="R18">IFERROR(INDEX('11'!$A:$A,MATCH(R$7,'11'!$A:$A,FALSE)+2),"")</f>
        <v/>
      </c>
      <c r="S18" s="11" t="str" cm="1">
        <f t="array" ref="S18">IFERROR(INDEX('11'!$A:$A,MATCH(S$7,'11'!$A:$A,FALSE)+2),"")</f>
        <v/>
      </c>
    </row>
    <row r="19" spans="1:19" x14ac:dyDescent="0.25">
      <c r="A19" s="14">
        <v>12</v>
      </c>
      <c r="B19" s="11">
        <f t="shared" si="0"/>
        <v>1.25</v>
      </c>
      <c r="C19" s="11">
        <v>1</v>
      </c>
      <c r="D19" s="11">
        <v>0.25</v>
      </c>
      <c r="E19" s="11"/>
      <c r="F19" s="11"/>
      <c r="G19" s="11"/>
      <c r="H19" s="11"/>
      <c r="I19" s="11"/>
      <c r="J19" s="10" t="str">
        <f t="shared" ca="1" si="1"/>
        <v>Incomplete</v>
      </c>
      <c r="L19" s="14">
        <f t="shared" si="2"/>
        <v>12</v>
      </c>
      <c r="M19" s="11" cm="1">
        <f t="array" ref="M19">IFERROR(INDEX('12'!$A:$A,MATCH(M$7,'12'!$A:$A,FALSE)+2),"")</f>
        <v>0</v>
      </c>
      <c r="N19" s="11" cm="1">
        <f t="array" ref="N19">IFERROR(INDEX('12'!$A:$A,MATCH(N$7,'12'!$A:$A,FALSE)+2),"")</f>
        <v>0</v>
      </c>
      <c r="O19" s="11" t="str" cm="1">
        <f t="array" ref="O19">IFERROR(INDEX('12'!$A:$A,MATCH(O$7,'12'!$A:$A,FALSE)+2),"")</f>
        <v/>
      </c>
      <c r="P19" s="11" t="str" cm="1">
        <f t="array" ref="P19">IFERROR(INDEX('12'!$A:$A,MATCH(P$7,'12'!$A:$A,FALSE)+2),"")</f>
        <v/>
      </c>
      <c r="Q19" s="11" t="str" cm="1">
        <f t="array" ref="Q19">IFERROR(INDEX('12'!$A:$A,MATCH(Q$7,'12'!$A:$A,FALSE)+2),"")</f>
        <v/>
      </c>
      <c r="R19" s="11" t="str" cm="1">
        <f t="array" ref="R19">IFERROR(INDEX('12'!$A:$A,MATCH(R$7,'12'!$A:$A,FALSE)+2),"")</f>
        <v/>
      </c>
      <c r="S19" s="11" t="str" cm="1">
        <f t="array" ref="S19">IFERROR(INDEX('12'!$A:$A,MATCH(S$7,'12'!$A:$A,FALSE)+2),"")</f>
        <v/>
      </c>
    </row>
    <row r="20" spans="1:19" x14ac:dyDescent="0.25">
      <c r="A20" s="14">
        <v>13</v>
      </c>
      <c r="B20" s="11">
        <f t="shared" si="0"/>
        <v>5.5</v>
      </c>
      <c r="C20" s="11">
        <v>0.75</v>
      </c>
      <c r="D20" s="11">
        <v>4.5</v>
      </c>
      <c r="E20" s="11">
        <v>0.25</v>
      </c>
      <c r="F20" s="11"/>
      <c r="G20" s="11"/>
      <c r="H20" s="11"/>
      <c r="I20" s="11"/>
      <c r="J20" s="10" t="str">
        <f t="shared" ca="1" si="1"/>
        <v>Incomplete</v>
      </c>
      <c r="L20" s="14">
        <f t="shared" si="2"/>
        <v>13</v>
      </c>
      <c r="M20" s="11" cm="1">
        <f t="array" ref="M20">IFERROR(INDEX('13'!$A:$A,MATCH(M$7,'13'!$A:$A,FALSE)+2),"")</f>
        <v>0</v>
      </c>
      <c r="N20" s="11" cm="1">
        <f t="array" ref="N20">IFERROR(INDEX('13'!$A:$A,MATCH(N$7,'13'!$A:$A,FALSE)+2),"")</f>
        <v>0</v>
      </c>
      <c r="O20" s="11" cm="1">
        <f t="array" ref="O20">IFERROR(INDEX('13'!$A:$A,MATCH(O$7,'13'!$A:$A,FALSE)+2),"")</f>
        <v>0</v>
      </c>
      <c r="P20" s="11" t="str" cm="1">
        <f t="array" ref="P20">IFERROR(INDEX('13'!$A:$A,MATCH(P$7,'13'!$A:$A,FALSE)+2),"")</f>
        <v/>
      </c>
      <c r="Q20" s="11" t="str" cm="1">
        <f t="array" ref="Q20">IFERROR(INDEX('13'!$A:$A,MATCH(Q$7,'13'!$A:$A,FALSE)+2),"")</f>
        <v/>
      </c>
      <c r="R20" s="11" t="str" cm="1">
        <f t="array" ref="R20">IFERROR(INDEX('13'!$A:$A,MATCH(R$7,'13'!$A:$A,FALSE)+2),"")</f>
        <v/>
      </c>
      <c r="S20" s="11" t="str" cm="1">
        <f t="array" ref="S20">IFERROR(INDEX('13'!$A:$A,MATCH(S$7,'13'!$A:$A,FALSE)+2),"")</f>
        <v/>
      </c>
    </row>
    <row r="21" spans="1:19" x14ac:dyDescent="0.25">
      <c r="A21" s="14">
        <v>14</v>
      </c>
      <c r="B21" s="11">
        <f t="shared" si="0"/>
        <v>1.75</v>
      </c>
      <c r="C21" s="11">
        <v>1.75</v>
      </c>
      <c r="D21" s="11"/>
      <c r="E21" s="11"/>
      <c r="F21" s="11"/>
      <c r="G21" s="11"/>
      <c r="H21" s="11"/>
      <c r="I21" s="11"/>
      <c r="J21" s="10" t="str">
        <f t="shared" ca="1" si="1"/>
        <v>Incomplete</v>
      </c>
      <c r="L21" s="14">
        <f t="shared" si="2"/>
        <v>14</v>
      </c>
      <c r="M21" s="11" cm="1">
        <f t="array" ref="M21">IFERROR(INDEX('14'!$A:$A,MATCH(M$7,'14'!$A:$A,FALSE)+2),"")</f>
        <v>0</v>
      </c>
      <c r="N21" s="11" t="str" cm="1">
        <f t="array" ref="N21">IFERROR(INDEX('14'!$A:$A,MATCH(N$7,'14'!$A:$A,FALSE)+2),"")</f>
        <v/>
      </c>
      <c r="O21" s="11" t="str" cm="1">
        <f t="array" ref="O21">IFERROR(INDEX('14'!$A:$A,MATCH(O$7,'14'!$A:$A,FALSE)+2),"")</f>
        <v/>
      </c>
      <c r="P21" s="11" t="str" cm="1">
        <f t="array" ref="P21">IFERROR(INDEX('14'!$A:$A,MATCH(P$7,'14'!$A:$A,FALSE)+2),"")</f>
        <v/>
      </c>
      <c r="Q21" s="11" t="str" cm="1">
        <f t="array" ref="Q21">IFERROR(INDEX('14'!$A:$A,MATCH(Q$7,'14'!$A:$A,FALSE)+2),"")</f>
        <v/>
      </c>
      <c r="R21" s="11" t="str" cm="1">
        <f t="array" ref="R21">IFERROR(INDEX('14'!$A:$A,MATCH(R$7,'14'!$A:$A,FALSE)+2),"")</f>
        <v/>
      </c>
      <c r="S21" s="11" t="str" cm="1">
        <f t="array" ref="S21">IFERROR(INDEX('14'!$A:$A,MATCH(S$7,'14'!$A:$A,FALSE)+2),"")</f>
        <v/>
      </c>
    </row>
    <row r="22" spans="1:19" x14ac:dyDescent="0.25">
      <c r="A22" s="14">
        <v>15</v>
      </c>
      <c r="B22" s="11">
        <f t="shared" si="0"/>
        <v>2.25</v>
      </c>
      <c r="C22" s="11">
        <v>0.75</v>
      </c>
      <c r="D22" s="11">
        <v>1.5</v>
      </c>
      <c r="E22" s="11"/>
      <c r="F22" s="11"/>
      <c r="G22" s="11"/>
      <c r="H22" s="11"/>
      <c r="I22" s="11"/>
      <c r="J22" s="10" t="str">
        <f t="shared" ca="1" si="1"/>
        <v>Incomplete</v>
      </c>
      <c r="L22" s="14">
        <f t="shared" si="2"/>
        <v>15</v>
      </c>
      <c r="M22" s="11" cm="1">
        <f t="array" ref="M22">IFERROR(INDEX('15'!$A:$A,MATCH(M$7,'15'!$A:$A,FALSE)+2),"")</f>
        <v>0</v>
      </c>
      <c r="N22" s="11" cm="1">
        <f t="array" ref="N22">IFERROR(INDEX('15'!$A:$A,MATCH(N$7,'15'!$A:$A,FALSE)+2),"")</f>
        <v>0</v>
      </c>
      <c r="O22" s="11" t="str" cm="1">
        <f t="array" ref="O22">IFERROR(INDEX('15'!$A:$A,MATCH(O$7,'15'!$A:$A,FALSE)+2),"")</f>
        <v/>
      </c>
      <c r="P22" s="11" t="str" cm="1">
        <f t="array" ref="P22">IFERROR(INDEX('15'!$A:$A,MATCH(P$7,'15'!$A:$A,FALSE)+2),"")</f>
        <v/>
      </c>
      <c r="Q22" s="11" t="str" cm="1">
        <f t="array" ref="Q22">IFERROR(INDEX('15'!$A:$A,MATCH(Q$7,'15'!$A:$A,FALSE)+2),"")</f>
        <v/>
      </c>
      <c r="R22" s="11" t="str" cm="1">
        <f t="array" ref="R22">IFERROR(INDEX('15'!$A:$A,MATCH(R$7,'15'!$A:$A,FALSE)+2),"")</f>
        <v/>
      </c>
      <c r="S22" s="11" t="str" cm="1">
        <f t="array" ref="S22">IFERROR(INDEX('15'!$A:$A,MATCH(S$7,'15'!$A:$A,FALSE)+2),"")</f>
        <v/>
      </c>
    </row>
    <row r="23" spans="1:19" x14ac:dyDescent="0.25">
      <c r="A23" s="14">
        <v>16</v>
      </c>
      <c r="B23" s="11">
        <f t="shared" si="0"/>
        <v>2.75</v>
      </c>
      <c r="C23" s="11">
        <v>2.25</v>
      </c>
      <c r="D23" s="11">
        <v>0.5</v>
      </c>
      <c r="E23" s="11"/>
      <c r="F23" s="11"/>
      <c r="G23" s="11"/>
      <c r="H23" s="11"/>
      <c r="I23" s="11"/>
      <c r="J23" s="10" t="str">
        <f t="shared" ca="1" si="1"/>
        <v>Incomplete</v>
      </c>
      <c r="L23" s="14">
        <f t="shared" si="2"/>
        <v>16</v>
      </c>
      <c r="M23" s="11" cm="1">
        <f t="array" ref="M23">IFERROR(INDEX('16'!$A:$A,MATCH(M$7,'16'!$A:$A,FALSE)+2),"")</f>
        <v>0</v>
      </c>
      <c r="N23" s="11" cm="1">
        <f t="array" ref="N23">IFERROR(INDEX('16'!$A:$A,MATCH(N$7,'16'!$A:$A,FALSE)+2),"")</f>
        <v>0</v>
      </c>
      <c r="O23" s="11" t="str" cm="1">
        <f t="array" ref="O23">IFERROR(INDEX('16'!$A:$A,MATCH(O$7,'16'!$A:$A,FALSE)+2),"")</f>
        <v/>
      </c>
      <c r="P23" s="11" t="str" cm="1">
        <f t="array" ref="P23">IFERROR(INDEX('16'!$A:$A,MATCH(P$7,'16'!$A:$A,FALSE)+2),"")</f>
        <v/>
      </c>
      <c r="Q23" s="11" t="str" cm="1">
        <f t="array" ref="Q23">IFERROR(INDEX('16'!$A:$A,MATCH(Q$7,'16'!$A:$A,FALSE)+2),"")</f>
        <v/>
      </c>
      <c r="R23" s="11" t="str" cm="1">
        <f t="array" ref="R23">IFERROR(INDEX('16'!$A:$A,MATCH(R$7,'16'!$A:$A,FALSE)+2),"")</f>
        <v/>
      </c>
      <c r="S23" s="11" t="str" cm="1">
        <f t="array" ref="S23">IFERROR(INDEX('16'!$A:$A,MATCH(S$7,'16'!$A:$A,FALSE)+2),"")</f>
        <v/>
      </c>
    </row>
    <row r="24" spans="1:19" x14ac:dyDescent="0.25">
      <c r="A24" s="14">
        <v>17</v>
      </c>
      <c r="B24" s="11">
        <f t="shared" si="0"/>
        <v>2</v>
      </c>
      <c r="C24" s="11">
        <v>2</v>
      </c>
      <c r="D24" s="11"/>
      <c r="E24" s="11"/>
      <c r="F24" s="11"/>
      <c r="G24" s="11"/>
      <c r="H24" s="11"/>
      <c r="I24" s="11"/>
      <c r="J24" s="10" t="str">
        <f t="shared" ca="1" si="1"/>
        <v>Incomplete</v>
      </c>
      <c r="L24" s="14">
        <f t="shared" si="2"/>
        <v>17</v>
      </c>
      <c r="M24" s="11" cm="1">
        <f t="array" ref="M24">IFERROR(INDEX('17'!$A:$A,MATCH(M$7,'17'!$A:$A,FALSE)+2),"")</f>
        <v>0</v>
      </c>
      <c r="N24" s="11" t="str" cm="1">
        <f t="array" ref="N24">IFERROR(INDEX('17'!$A:$A,MATCH(N$7,'17'!$A:$A,FALSE)+2),"")</f>
        <v/>
      </c>
      <c r="O24" s="11" t="str" cm="1">
        <f t="array" ref="O24">IFERROR(INDEX('17'!$A:$A,MATCH(O$7,'17'!$A:$A,FALSE)+2),"")</f>
        <v/>
      </c>
      <c r="P24" s="11" t="str" cm="1">
        <f t="array" ref="P24">IFERROR(INDEX('17'!$A:$A,MATCH(P$7,'17'!$A:$A,FALSE)+2),"")</f>
        <v/>
      </c>
      <c r="Q24" s="11" t="str" cm="1">
        <f t="array" ref="Q24">IFERROR(INDEX('17'!$A:$A,MATCH(Q$7,'17'!$A:$A,FALSE)+2),"")</f>
        <v/>
      </c>
      <c r="R24" s="11" t="str" cm="1">
        <f t="array" ref="R24">IFERROR(INDEX('17'!$A:$A,MATCH(R$7,'17'!$A:$A,FALSE)+2),"")</f>
        <v/>
      </c>
      <c r="S24" s="11" t="str" cm="1">
        <f t="array" ref="S24">IFERROR(INDEX('17'!$A:$A,MATCH(S$7,'17'!$A:$A,FALSE)+2),"")</f>
        <v/>
      </c>
    </row>
    <row r="25" spans="1:19" x14ac:dyDescent="0.25">
      <c r="A25" s="14">
        <v>18</v>
      </c>
      <c r="B25" s="11">
        <f t="shared" si="0"/>
        <v>2</v>
      </c>
      <c r="C25" s="11">
        <v>0.75</v>
      </c>
      <c r="D25" s="11">
        <v>1.25</v>
      </c>
      <c r="E25" s="11"/>
      <c r="F25" s="11"/>
      <c r="G25" s="11"/>
      <c r="H25" s="11"/>
      <c r="I25" s="11"/>
      <c r="J25" s="10" t="str">
        <f t="shared" ca="1" si="1"/>
        <v>Incomplete</v>
      </c>
      <c r="L25" s="14">
        <f t="shared" si="2"/>
        <v>18</v>
      </c>
      <c r="M25" s="11" cm="1">
        <f t="array" ref="M25">IFERROR(INDEX('18'!$A:$A,MATCH(M$7,'18'!$A:$A,FALSE)+2),"")</f>
        <v>0</v>
      </c>
      <c r="N25" s="11" cm="1">
        <f t="array" ref="N25">IFERROR(INDEX('18'!$A:$A,MATCH(N$7,'18'!$A:$A,FALSE)+2),"")</f>
        <v>0</v>
      </c>
      <c r="O25" s="11" t="str" cm="1">
        <f t="array" ref="O25">IFERROR(INDEX('18'!$A:$A,MATCH(O$7,'18'!$A:$A,FALSE)+2),"")</f>
        <v/>
      </c>
      <c r="P25" s="11" t="str" cm="1">
        <f t="array" ref="P25">IFERROR(INDEX('18'!$A:$A,MATCH(P$7,'18'!$A:$A,FALSE)+2),"")</f>
        <v/>
      </c>
      <c r="Q25" s="11" t="str" cm="1">
        <f t="array" ref="Q25">IFERROR(INDEX('18'!$A:$A,MATCH(Q$7,'18'!$A:$A,FALSE)+2),"")</f>
        <v/>
      </c>
      <c r="R25" s="11" t="str" cm="1">
        <f t="array" ref="R25">IFERROR(INDEX('18'!$A:$A,MATCH(R$7,'18'!$A:$A,FALSE)+2),"")</f>
        <v/>
      </c>
      <c r="S25" s="11" t="str" cm="1">
        <f t="array" ref="S25">IFERROR(INDEX('18'!$A:$A,MATCH(S$7,'18'!$A:$A,FALSE)+2),"")</f>
        <v/>
      </c>
    </row>
    <row r="26" spans="1:19" x14ac:dyDescent="0.25">
      <c r="A26" s="14">
        <v>19</v>
      </c>
      <c r="B26" s="11">
        <f t="shared" si="0"/>
        <v>3.25</v>
      </c>
      <c r="C26" s="11">
        <v>0.75</v>
      </c>
      <c r="D26" s="11">
        <v>2</v>
      </c>
      <c r="E26" s="11">
        <v>0.5</v>
      </c>
      <c r="F26" s="11"/>
      <c r="G26" s="11"/>
      <c r="H26" s="11"/>
      <c r="I26" s="11"/>
      <c r="J26" s="10" t="str">
        <f t="shared" ca="1" si="1"/>
        <v>Incomplete</v>
      </c>
      <c r="L26" s="14">
        <f t="shared" si="2"/>
        <v>19</v>
      </c>
      <c r="M26" s="11" cm="1">
        <f t="array" ref="M26">IFERROR(INDEX('19'!$A:$A,MATCH(M$7,'19'!$A:$A,FALSE)+2),"")</f>
        <v>0</v>
      </c>
      <c r="N26" s="11" cm="1">
        <f t="array" ref="N26">IFERROR(INDEX('19'!$A:$A,MATCH(N$7,'19'!$A:$A,FALSE)+2),"")</f>
        <v>0</v>
      </c>
      <c r="O26" s="11" cm="1">
        <f t="array" ref="O26">IFERROR(INDEX('19'!$A:$A,MATCH(O$7,'19'!$A:$A,FALSE)+2),"")</f>
        <v>0</v>
      </c>
      <c r="P26" s="11" t="str" cm="1">
        <f t="array" ref="P26">IFERROR(INDEX('19'!$A:$A,MATCH(P$7,'19'!$A:$A,FALSE)+2),"")</f>
        <v/>
      </c>
      <c r="Q26" s="11" t="str" cm="1">
        <f t="array" ref="Q26">IFERROR(INDEX('19'!$A:$A,MATCH(Q$7,'19'!$A:$A,FALSE)+2),"")</f>
        <v/>
      </c>
      <c r="R26" s="11" t="str" cm="1">
        <f t="array" ref="R26">IFERROR(INDEX('19'!$A:$A,MATCH(R$7,'19'!$A:$A,FALSE)+2),"")</f>
        <v/>
      </c>
      <c r="S26" s="11" t="str" cm="1">
        <f t="array" ref="S26">IFERROR(INDEX('19'!$A:$A,MATCH(S$7,'19'!$A:$A,FALSE)+2),"")</f>
        <v/>
      </c>
    </row>
    <row r="27" spans="1:19" x14ac:dyDescent="0.25">
      <c r="A27" s="14">
        <v>20</v>
      </c>
      <c r="B27" s="11">
        <f t="shared" si="0"/>
        <v>2.25</v>
      </c>
      <c r="C27" s="11">
        <v>2.25</v>
      </c>
      <c r="D27" s="11"/>
      <c r="E27" s="11"/>
      <c r="F27" s="11"/>
      <c r="G27" s="11"/>
      <c r="H27" s="11"/>
      <c r="I27" s="11"/>
      <c r="J27" s="10" t="str">
        <f t="shared" ref="J27:J33" ca="1" si="3">INDIRECT("'"&amp;A27&amp;"'!B1")</f>
        <v>Incomplete</v>
      </c>
      <c r="L27" s="14">
        <f t="shared" ref="L27:L33" si="4">A27</f>
        <v>20</v>
      </c>
      <c r="M27" s="11" cm="1">
        <f t="array" ref="M27">IFERROR(INDEX('20'!$A:$A,MATCH(M$7,'20'!$A:$A,FALSE)+2),"")</f>
        <v>0</v>
      </c>
      <c r="N27" s="11" t="str" cm="1">
        <f t="array" ref="N27">IFERROR(INDEX('20'!$A:$A,MATCH(N$7,'20'!$A:$A,FALSE)+2),"")</f>
        <v/>
      </c>
      <c r="O27" s="11" t="str" cm="1">
        <f t="array" ref="O27">IFERROR(INDEX('20'!$A:$A,MATCH(O$7,'20'!$A:$A,FALSE)+2),"")</f>
        <v/>
      </c>
      <c r="P27" s="11" t="str" cm="1">
        <f t="array" ref="P27">IFERROR(INDEX('20'!$A:$A,MATCH(P$7,'20'!$A:$A,FALSE)+2),"")</f>
        <v/>
      </c>
      <c r="Q27" s="11" t="str" cm="1">
        <f t="array" ref="Q27">IFERROR(INDEX('20'!$A:$A,MATCH(Q$7,'20'!$A:$A,FALSE)+2),"")</f>
        <v/>
      </c>
      <c r="R27" s="11" t="str" cm="1">
        <f t="array" ref="R27">IFERROR(INDEX('20'!$A:$A,MATCH(R$7,'20'!$A:$A,FALSE)+2),"")</f>
        <v/>
      </c>
      <c r="S27" s="11" t="str" cm="1">
        <f t="array" ref="S27">IFERROR(INDEX('20'!$A:$A,MATCH(S$7,'20'!$A:$A,FALSE)+2),"")</f>
        <v/>
      </c>
    </row>
    <row r="28" spans="1:19" x14ac:dyDescent="0.25">
      <c r="A28" s="14">
        <v>21</v>
      </c>
      <c r="B28" s="11">
        <f t="shared" si="0"/>
        <v>1.5</v>
      </c>
      <c r="C28" s="11">
        <v>0.5</v>
      </c>
      <c r="D28" s="11">
        <v>0.5</v>
      </c>
      <c r="E28" s="11">
        <v>0.25</v>
      </c>
      <c r="F28" s="11">
        <v>0.25</v>
      </c>
      <c r="G28" s="11"/>
      <c r="H28" s="11"/>
      <c r="I28" s="11"/>
      <c r="J28" s="10" t="str">
        <f t="shared" ca="1" si="3"/>
        <v>Incomplete</v>
      </c>
      <c r="L28" s="14">
        <f t="shared" si="4"/>
        <v>21</v>
      </c>
      <c r="M28" s="11" cm="1">
        <f t="array" ref="M28">IFERROR(INDEX('21'!$A:$A,MATCH(M$7,'21'!$A:$A,FALSE)+2),"")</f>
        <v>0</v>
      </c>
      <c r="N28" s="11" cm="1">
        <f t="array" ref="N28">IFERROR(INDEX('21'!$A:$A,MATCH(N$7,'21'!$A:$A,FALSE)+2),"")</f>
        <v>0</v>
      </c>
      <c r="O28" s="11" cm="1">
        <f t="array" ref="O28">IFERROR(INDEX('21'!$A:$A,MATCH(O$7,'21'!$A:$A,FALSE)+2),"")</f>
        <v>0</v>
      </c>
      <c r="P28" s="11" cm="1">
        <f t="array" ref="P28">IFERROR(INDEX('21'!$A:$A,MATCH(P$7,'21'!$A:$A,FALSE)+2),"")</f>
        <v>0</v>
      </c>
      <c r="Q28" s="11" t="str" cm="1">
        <f t="array" ref="Q28">IFERROR(INDEX('21'!$A:$A,MATCH(Q$7,'21'!$A:$A,FALSE)+2),"")</f>
        <v/>
      </c>
      <c r="R28" s="11" t="str" cm="1">
        <f t="array" ref="R28">IFERROR(INDEX('21'!$A:$A,MATCH(R$7,'21'!$A:$A,FALSE)+2),"")</f>
        <v/>
      </c>
      <c r="S28" s="11" t="str" cm="1">
        <f t="array" ref="S28">IFERROR(INDEX('21'!$A:$A,MATCH(S$7,'21'!$A:$A,FALSE)+2),"")</f>
        <v/>
      </c>
    </row>
    <row r="29" spans="1:19" x14ac:dyDescent="0.25">
      <c r="A29" s="14">
        <v>22</v>
      </c>
      <c r="B29" s="11">
        <f t="shared" si="0"/>
        <v>2</v>
      </c>
      <c r="C29" s="11">
        <v>2</v>
      </c>
      <c r="D29" s="11"/>
      <c r="E29" s="11"/>
      <c r="F29" s="11"/>
      <c r="G29" s="11"/>
      <c r="H29" s="11"/>
      <c r="I29" s="11"/>
      <c r="J29" s="10" t="str">
        <f t="shared" ca="1" si="3"/>
        <v>Incomplete</v>
      </c>
      <c r="L29" s="14">
        <f t="shared" si="4"/>
        <v>22</v>
      </c>
      <c r="M29" s="11" cm="1">
        <f t="array" ref="M29">IFERROR(INDEX('22'!$A:$A,MATCH(M$7,'22'!$A:$A,FALSE)+2),"")</f>
        <v>0</v>
      </c>
      <c r="N29" s="11" t="str" cm="1">
        <f t="array" ref="N29">IFERROR(INDEX('22'!$A:$A,MATCH(N$7,'22'!$A:$A,FALSE)+2),"")</f>
        <v/>
      </c>
      <c r="O29" s="11" t="str" cm="1">
        <f t="array" ref="O29">IFERROR(INDEX('22'!$A:$A,MATCH(O$7,'22'!$A:$A,FALSE)+2),"")</f>
        <v/>
      </c>
      <c r="P29" s="11" t="str" cm="1">
        <f t="array" ref="P29">IFERROR(INDEX('22'!$A:$A,MATCH(P$7,'22'!$A:$A,FALSE)+2),"")</f>
        <v/>
      </c>
      <c r="Q29" s="11" t="str" cm="1">
        <f t="array" ref="Q29">IFERROR(INDEX('22'!$A:$A,MATCH(Q$7,'22'!$A:$A,FALSE)+2),"")</f>
        <v/>
      </c>
      <c r="R29" s="11" t="str" cm="1">
        <f t="array" ref="R29">IFERROR(INDEX('22'!$A:$A,MATCH(R$7,'22'!$A:$A,FALSE)+2),"")</f>
        <v/>
      </c>
      <c r="S29" s="11" t="str" cm="1">
        <f t="array" ref="S29">IFERROR(INDEX('22'!$A:$A,MATCH(S$7,'22'!$A:$A,FALSE)+2),"")</f>
        <v/>
      </c>
    </row>
    <row r="30" spans="1:19" x14ac:dyDescent="0.25">
      <c r="A30" s="18">
        <v>23</v>
      </c>
      <c r="B30" s="11">
        <f t="shared" si="0"/>
        <v>3</v>
      </c>
      <c r="C30" s="11">
        <v>1.5</v>
      </c>
      <c r="D30" s="11">
        <v>1.5</v>
      </c>
      <c r="E30" s="11"/>
      <c r="F30" s="11"/>
      <c r="G30" s="11"/>
      <c r="H30" s="11"/>
      <c r="I30" s="11"/>
      <c r="J30" s="10" t="str">
        <f t="shared" ca="1" si="3"/>
        <v>Incomplete</v>
      </c>
      <c r="L30" s="14">
        <f t="shared" si="4"/>
        <v>23</v>
      </c>
      <c r="M30" s="11" cm="1">
        <f t="array" ref="M30">IFERROR(INDEX('23'!$A:$A,MATCH(M$7,'23'!$A:$A,FALSE)+2),"")</f>
        <v>0</v>
      </c>
      <c r="N30" s="11" cm="1">
        <f t="array" ref="N30">IFERROR(INDEX('23'!$A:$A,MATCH(N$7,'23'!$A:$A,FALSE)+2),"")</f>
        <v>0</v>
      </c>
      <c r="O30" s="11" t="str" cm="1">
        <f t="array" ref="O30">IFERROR(INDEX('23'!$A:$A,MATCH(O$7,'23'!$A:$A,FALSE)+2),"")</f>
        <v/>
      </c>
      <c r="P30" s="11" t="str" cm="1">
        <f t="array" ref="P30">IFERROR(INDEX('23'!$A:$A,MATCH(P$7,'23'!$A:$A,FALSE)+2),"")</f>
        <v/>
      </c>
      <c r="Q30" s="11" t="str" cm="1">
        <f t="array" ref="Q30">IFERROR(INDEX('23'!$A:$A,MATCH(Q$7,'23'!$A:$A,FALSE)+2),"")</f>
        <v/>
      </c>
      <c r="R30" s="11" t="str" cm="1">
        <f t="array" ref="R30">IFERROR(INDEX('23'!$A:$A,MATCH(R$7,'23'!$A:$A,FALSE)+2),"")</f>
        <v/>
      </c>
      <c r="S30" s="11" t="str" cm="1">
        <f t="array" ref="S30">IFERROR(INDEX('23'!$A:$A,MATCH(S$7,'23'!$A:$A,FALSE)+2),"")</f>
        <v/>
      </c>
    </row>
    <row r="31" spans="1:19" x14ac:dyDescent="0.25">
      <c r="A31" s="18">
        <v>24</v>
      </c>
      <c r="B31" s="11">
        <f t="shared" si="0"/>
        <v>1.5</v>
      </c>
      <c r="C31" s="11">
        <v>0.5</v>
      </c>
      <c r="D31" s="11">
        <v>0.5</v>
      </c>
      <c r="E31" s="11">
        <v>0.5</v>
      </c>
      <c r="F31" s="11"/>
      <c r="G31" s="11"/>
      <c r="H31" s="11"/>
      <c r="I31" s="11"/>
      <c r="J31" s="10" t="str">
        <f t="shared" ca="1" si="3"/>
        <v>Incomplete</v>
      </c>
      <c r="L31" s="14">
        <f t="shared" si="4"/>
        <v>24</v>
      </c>
      <c r="M31" s="11" cm="1">
        <f t="array" ref="M31">IFERROR(INDEX('24'!$A:$A,MATCH(M$7,'24'!$A:$A,FALSE)+2),"")</f>
        <v>0</v>
      </c>
      <c r="N31" s="11" cm="1">
        <f t="array" ref="N31">IFERROR(INDEX('24'!$A:$A,MATCH(N$7,'24'!$A:$A,FALSE)+2),"")</f>
        <v>0</v>
      </c>
      <c r="O31" s="11" cm="1">
        <f t="array" ref="O31">IFERROR(INDEX('24'!$A:$A,MATCH(O$7,'24'!$A:$A,FALSE)+2),"")</f>
        <v>0</v>
      </c>
      <c r="P31" s="11" t="str" cm="1">
        <f t="array" ref="P31">IFERROR(INDEX('24'!$A:$A,MATCH(P$7,'24'!$A:$A,FALSE)+2),"")</f>
        <v/>
      </c>
      <c r="Q31" s="11" t="str" cm="1">
        <f t="array" ref="Q31">IFERROR(INDEX('24'!$A:$A,MATCH(Q$7,'24'!$A:$A,FALSE)+2),"")</f>
        <v/>
      </c>
      <c r="R31" s="11" t="str" cm="1">
        <f t="array" ref="R31">IFERROR(INDEX('24'!$A:$A,MATCH(R$7,'24'!$A:$A,FALSE)+2),"")</f>
        <v/>
      </c>
      <c r="S31" s="11" t="str" cm="1">
        <f t="array" ref="S31">IFERROR(INDEX('24'!$A:$A,MATCH(S$7,'24'!$A:$A,FALSE)+2),"")</f>
        <v/>
      </c>
    </row>
    <row r="32" spans="1:19" x14ac:dyDescent="0.25">
      <c r="A32" s="18">
        <v>25</v>
      </c>
      <c r="B32" s="11">
        <f t="shared" si="0"/>
        <v>1.5</v>
      </c>
      <c r="C32" s="11">
        <v>0.75</v>
      </c>
      <c r="D32" s="11">
        <v>0.75</v>
      </c>
      <c r="E32" s="11"/>
      <c r="F32" s="11"/>
      <c r="G32" s="11"/>
      <c r="H32" s="11"/>
      <c r="I32" s="11"/>
      <c r="J32" s="10" t="str">
        <f t="shared" ca="1" si="3"/>
        <v>Incomplete</v>
      </c>
      <c r="L32" s="14">
        <f t="shared" si="4"/>
        <v>25</v>
      </c>
      <c r="M32" s="11" cm="1">
        <f t="array" ref="M32">IFERROR(INDEX('25'!$A:$A,MATCH(M$7,'25'!$A:$A,FALSE)+2),"")</f>
        <v>0</v>
      </c>
      <c r="N32" s="11" cm="1">
        <f t="array" ref="N32">IFERROR(INDEX('25'!$A:$A,MATCH(N$7,'25'!$A:$A,FALSE)+2),"")</f>
        <v>0</v>
      </c>
      <c r="O32" s="11" t="str" cm="1">
        <f t="array" ref="O32">IFERROR(INDEX('25'!$A:$A,MATCH(O$7,'25'!$A:$A,FALSE)+2),"")</f>
        <v/>
      </c>
      <c r="P32" s="11" t="str" cm="1">
        <f t="array" ref="P32">IFERROR(INDEX('25'!$A:$A,MATCH(P$7,'25'!$A:$A,FALSE)+2),"")</f>
        <v/>
      </c>
      <c r="Q32" s="11" t="str" cm="1">
        <f t="array" ref="Q32">IFERROR(INDEX('25'!$A:$A,MATCH(Q$7,'25'!$A:$A,FALSE)+2),"")</f>
        <v/>
      </c>
      <c r="R32" s="11" t="str" cm="1">
        <f t="array" ref="R32">IFERROR(INDEX('25'!$A:$A,MATCH(R$7,'25'!$A:$A,FALSE)+2),"")</f>
        <v/>
      </c>
      <c r="S32" s="11" t="str" cm="1">
        <f t="array" ref="S32">IFERROR(INDEX('25'!$A:$A,MATCH(S$7,'25'!$A:$A,FALSE)+2),"")</f>
        <v/>
      </c>
    </row>
    <row r="33" spans="1:19" x14ac:dyDescent="0.25">
      <c r="A33" s="18">
        <v>26</v>
      </c>
      <c r="B33" s="11">
        <f t="shared" si="0"/>
        <v>1.5</v>
      </c>
      <c r="C33" s="11">
        <v>0.5</v>
      </c>
      <c r="D33" s="11">
        <v>0.5</v>
      </c>
      <c r="E33" s="11">
        <v>0.5</v>
      </c>
      <c r="F33" s="11"/>
      <c r="G33" s="11"/>
      <c r="H33" s="11"/>
      <c r="I33" s="11"/>
      <c r="J33" s="10" t="str">
        <f t="shared" ca="1" si="3"/>
        <v>Incomplete</v>
      </c>
      <c r="L33" s="14">
        <f t="shared" si="4"/>
        <v>26</v>
      </c>
      <c r="M33" s="11" cm="1">
        <f t="array" ref="M33">IFERROR(INDEX('26'!$A:$A,MATCH(M$7,'26'!$A:$A,FALSE)+2),"")</f>
        <v>0</v>
      </c>
      <c r="N33" s="11" cm="1">
        <f t="array" ref="N33">IFERROR(INDEX('26'!$A:$A,MATCH(N$7,'26'!$A:$A,FALSE)+2),"")</f>
        <v>0</v>
      </c>
      <c r="O33" s="11" cm="1">
        <f t="array" ref="O33">IFERROR(INDEX('26'!$A:$A,MATCH(O$7,'26'!$A:$A,FALSE)+2),"")</f>
        <v>0</v>
      </c>
      <c r="P33" s="11" t="str" cm="1">
        <f t="array" ref="P33">IFERROR(INDEX('26'!$A:$A,MATCH(P$7,'26'!$A:$A,FALSE)+2),"")</f>
        <v/>
      </c>
      <c r="Q33" s="11" t="str" cm="1">
        <f t="array" ref="Q33">IFERROR(INDEX('26'!$A:$A,MATCH(Q$7,'26'!$A:$A,FALSE)+2),"")</f>
        <v/>
      </c>
      <c r="R33" s="11" t="str" cm="1">
        <f t="array" ref="R33">IFERROR(INDEX('26'!$A:$A,MATCH(R$7,'26'!$A:$A,FALSE)+2),"")</f>
        <v/>
      </c>
      <c r="S33" s="11" t="str" cm="1">
        <f t="array" ref="S33">IFERROR(INDEX('26'!$A:$A,MATCH(S$7,'26'!$A:$A,FALSE)+2),"")</f>
        <v/>
      </c>
    </row>
  </sheetData>
  <mergeCells count="1">
    <mergeCell ref="B6:B7"/>
  </mergeCells>
  <conditionalFormatting sqref="C8:I33">
    <cfRule type="containsBlanks" dxfId="38" priority="5">
      <formula>LEN(TRIM(C8))=0</formula>
    </cfRule>
  </conditionalFormatting>
  <conditionalFormatting sqref="J8:J33">
    <cfRule type="cellIs" dxfId="37" priority="15" operator="equal">
      <formula>"Finished"</formula>
    </cfRule>
    <cfRule type="cellIs" dxfId="36" priority="16" operator="equal">
      <formula>"Flag for Review"</formula>
    </cfRule>
    <cfRule type="cellIs" dxfId="35" priority="17" operator="equal">
      <formula>"Incomplete"</formula>
    </cfRule>
  </conditionalFormatting>
  <conditionalFormatting sqref="M8:S33">
    <cfRule type="expression" dxfId="34" priority="1">
      <formula>C8=""</formula>
    </cfRule>
    <cfRule type="expression" dxfId="33" priority="2">
      <formula>M8/C8&gt;=0.75</formula>
    </cfRule>
    <cfRule type="expression" dxfId="32" priority="3">
      <formula>M8/C8&gt;=0.65</formula>
    </cfRule>
    <cfRule type="expression" dxfId="31" priority="4">
      <formula>M8/C8&gt;=0</formula>
    </cfRule>
  </conditionalFormatting>
  <conditionalFormatting sqref="P2">
    <cfRule type="expression" dxfId="30" priority="54">
      <formula>LEN(P2)=0</formula>
    </cfRule>
    <cfRule type="cellIs" dxfId="29" priority="212" operator="greaterThanOrEqual">
      <formula>0.75</formula>
    </cfRule>
    <cfRule type="cellIs" dxfId="28" priority="213" operator="greaterThanOrEqual">
      <formula>0.65</formula>
    </cfRule>
    <cfRule type="cellIs" dxfId="27" priority="214" operator="greaterThanOrEqual">
      <formula>0</formula>
    </cfRule>
  </conditionalFormatting>
  <hyperlinks>
    <hyperlink ref="L8" location="'1'!A1" display="'1'!A1"/>
    <hyperlink ref="L9" location="'2'!A1" display="'2'!A1"/>
    <hyperlink ref="L10" location="'3'!A1" display="'3'!A1"/>
    <hyperlink ref="L11" location="'4'!A1" display="'4'!A1"/>
    <hyperlink ref="L12" location="'5'!A1" display="'5'!A1"/>
    <hyperlink ref="L13" location="'6'!A1" display="'6'!A1"/>
    <hyperlink ref="L14" location="'7'!A1" display="'7'!A1"/>
    <hyperlink ref="L15" location="'8'!A1" display="'8'!A1"/>
    <hyperlink ref="L16" location="'9'!A1" display="'9'!A1"/>
    <hyperlink ref="L17" location="'10'!A1" display="'10'!A1"/>
    <hyperlink ref="L18" location="'11'!A1" display="'11'!A1"/>
    <hyperlink ref="L19" location="'12'!A1" display="'12'!A1"/>
    <hyperlink ref="L20" location="'13'!A1" display="'13'!A1"/>
    <hyperlink ref="L21" location="'14'!A1" display="'14'!A1"/>
    <hyperlink ref="L22" location="'15'!A1" display="'15'!A1"/>
    <hyperlink ref="L23" location="'16'!A1" display="'16'!A1"/>
    <hyperlink ref="L24" location="'17'!A1" display="'17'!A1"/>
    <hyperlink ref="L25" location="'18'!A1" display="'18'!A1"/>
    <hyperlink ref="A8" location="'1'!A1" display="'1'!A1"/>
    <hyperlink ref="A9" location="'2'!A1" display="'2'!A1"/>
    <hyperlink ref="A10" location="'3'!A1" display="'3'!A1"/>
    <hyperlink ref="A11" location="'4'!A1" display="'4'!A1"/>
    <hyperlink ref="A12" location="'5'!A1" display="'5'!A1"/>
    <hyperlink ref="A13" location="'6'!A1" display="'6'!A1"/>
    <hyperlink ref="A14" location="'7'!A1" display="'7'!A1"/>
    <hyperlink ref="A15" location="'8'!A1" display="'8'!A1"/>
    <hyperlink ref="A16" location="'9'!A1" display="'9'!A1"/>
    <hyperlink ref="A17" location="'10'!A1" display="'10'!A1"/>
    <hyperlink ref="A18" location="'11'!A1" display="'11'!A1"/>
    <hyperlink ref="A19" location="'12'!A1" display="'12'!A1"/>
    <hyperlink ref="A20" location="'13'!A1" display="'13'!A1"/>
    <hyperlink ref="A21" location="'14'!A1" display="'14'!A1"/>
    <hyperlink ref="A22" location="'15'!A1" display="'15'!A1"/>
    <hyperlink ref="A23" location="'16'!A1" display="'16'!A1"/>
    <hyperlink ref="A24" location="'17'!A1" display="'17'!A1"/>
    <hyperlink ref="A25" location="'18'!A1" display="'18'!A1"/>
    <hyperlink ref="L27" location="'20'!A1" display="'20'!A1"/>
    <hyperlink ref="L28" location="'21'!A1" display="'21'!A1"/>
    <hyperlink ref="L29" location="'22'!A1" display="'22'!A1"/>
    <hyperlink ref="L30" location="'23'!A1" display="'23'!A1"/>
    <hyperlink ref="L31" location="'24'!A1" display="'24'!A1"/>
    <hyperlink ref="A26" location="'19'!A1" display="19"/>
    <hyperlink ref="L26" location="'19'!A1" display="'19'!A1"/>
    <hyperlink ref="A27" location="'20'!A1" display="20"/>
    <hyperlink ref="A28" location="'21'!A1" display="21"/>
    <hyperlink ref="A29" location="'22'!A1" display="22"/>
    <hyperlink ref="A30" location="'23'!A1" display="23"/>
    <hyperlink ref="A31" location="'24'!A1" display="24"/>
    <hyperlink ref="L32" location="'25'!A1" display="'25'!A1"/>
    <hyperlink ref="A32" location="'25'!A1" display="'25'!A1"/>
    <hyperlink ref="L33" location="'26'!A1" display="'26'!A1"/>
    <hyperlink ref="A33" location="'26'!A1" display="'26'!A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28"/>
  <sheetViews>
    <sheetView zoomScaleNormal="100" workbookViewId="0"/>
  </sheetViews>
  <sheetFormatPr defaultColWidth="9.140625" defaultRowHeight="15" x14ac:dyDescent="0.25"/>
  <cols>
    <col min="1" max="1" width="9.140625" style="28"/>
    <col min="2" max="2" width="16" style="28" bestFit="1" customWidth="1"/>
    <col min="3" max="3" width="16.7109375" style="28" customWidth="1"/>
    <col min="4" max="4" width="17" style="28" customWidth="1"/>
    <col min="5" max="9" width="11.42578125" style="28" customWidth="1"/>
    <col min="10" max="16384" width="9.140625" style="28"/>
  </cols>
  <sheetData>
    <row r="1" spans="1:13" x14ac:dyDescent="0.25">
      <c r="A1" s="7">
        <v>1</v>
      </c>
      <c r="B1" s="32" t="s">
        <v>12</v>
      </c>
      <c r="C1" s="27"/>
      <c r="D1" s="27"/>
      <c r="E1" s="27"/>
      <c r="F1" s="27"/>
      <c r="G1" s="27"/>
      <c r="H1" s="182" t="s">
        <v>29</v>
      </c>
      <c r="I1" s="183"/>
    </row>
    <row r="2" spans="1:13" x14ac:dyDescent="0.25">
      <c r="A2" s="29"/>
      <c r="B2" s="26"/>
      <c r="C2" s="26"/>
      <c r="D2" s="26"/>
      <c r="E2" s="26"/>
      <c r="F2" s="26"/>
      <c r="G2" s="26"/>
      <c r="H2" s="26"/>
      <c r="I2" s="30"/>
    </row>
    <row r="3" spans="1:13" x14ac:dyDescent="0.25">
      <c r="A3" s="8" t="s">
        <v>13</v>
      </c>
      <c r="B3" s="24" t="s">
        <v>48</v>
      </c>
      <c r="C3" s="24"/>
      <c r="D3" s="24"/>
      <c r="E3" s="24"/>
      <c r="F3" s="24"/>
      <c r="G3" s="24"/>
      <c r="H3" s="24"/>
      <c r="I3" s="25"/>
      <c r="J3" s="50"/>
      <c r="K3" s="50"/>
      <c r="L3" s="50"/>
      <c r="M3" s="50"/>
    </row>
    <row r="4" spans="1:13" x14ac:dyDescent="0.25">
      <c r="A4" s="9">
        <f>INDEX('Point Grid'!B:B,MATCH('1'!A1,'Point Grid'!A:A,0))</f>
        <v>1.25</v>
      </c>
      <c r="B4" s="24"/>
      <c r="C4" s="24"/>
      <c r="D4" s="24"/>
      <c r="E4" s="24"/>
      <c r="F4" s="24"/>
      <c r="G4" s="24"/>
      <c r="H4" s="24"/>
      <c r="I4" s="25"/>
      <c r="J4" s="50"/>
      <c r="K4" s="50"/>
      <c r="L4" s="50"/>
      <c r="M4" s="50"/>
    </row>
    <row r="5" spans="1:13" x14ac:dyDescent="0.25">
      <c r="A5" s="40"/>
      <c r="B5" s="24" t="s">
        <v>49</v>
      </c>
      <c r="C5" s="24"/>
      <c r="D5" s="24"/>
      <c r="E5" s="24"/>
      <c r="F5" s="87"/>
      <c r="G5" s="24"/>
      <c r="H5" s="24"/>
      <c r="I5" s="25"/>
      <c r="J5" s="50"/>
      <c r="K5" s="50"/>
      <c r="L5" s="50"/>
      <c r="M5" s="50"/>
    </row>
    <row r="6" spans="1:13" x14ac:dyDescent="0.25">
      <c r="A6" s="31"/>
      <c r="B6" s="24" t="s">
        <v>50</v>
      </c>
      <c r="C6" s="24"/>
      <c r="D6" s="24"/>
      <c r="E6" s="24"/>
      <c r="F6" s="88"/>
      <c r="G6" s="24"/>
      <c r="H6" s="24"/>
      <c r="I6" s="25"/>
      <c r="J6" s="50"/>
      <c r="K6" s="50"/>
      <c r="L6" s="50"/>
      <c r="M6" s="50"/>
    </row>
    <row r="7" spans="1:13" x14ac:dyDescent="0.25">
      <c r="A7" s="41"/>
      <c r="B7" s="44"/>
      <c r="C7" s="44"/>
      <c r="D7" s="44"/>
      <c r="E7" s="44"/>
      <c r="F7" s="44"/>
      <c r="G7" s="44"/>
      <c r="H7" s="44"/>
      <c r="I7" s="51"/>
      <c r="J7" s="50"/>
      <c r="K7" s="50"/>
      <c r="L7" s="50"/>
      <c r="M7" s="50"/>
    </row>
    <row r="8" spans="1:13" x14ac:dyDescent="0.25">
      <c r="A8" s="31" t="s">
        <v>2</v>
      </c>
      <c r="B8" s="24" t="s">
        <v>51</v>
      </c>
      <c r="C8" s="44"/>
      <c r="D8" s="44"/>
      <c r="E8" s="44"/>
      <c r="F8" s="44"/>
      <c r="G8" s="44"/>
      <c r="H8" s="44"/>
      <c r="I8" s="51"/>
      <c r="J8" s="50"/>
      <c r="K8" s="50"/>
      <c r="L8" s="50"/>
      <c r="M8" s="50"/>
    </row>
    <row r="9" spans="1:13" ht="15.75" thickBot="1" x14ac:dyDescent="0.3">
      <c r="A9" s="9">
        <f>INDEX('Point Grid'!$C$8:$I$33,MATCH($A$1,'Point Grid'!$A$8:$A$33,0),MATCH(A8,'Point Grid'!$C$7:$I$7,0))</f>
        <v>0.75</v>
      </c>
      <c r="B9" s="44" t="s">
        <v>52</v>
      </c>
      <c r="C9" s="44"/>
      <c r="D9" s="44"/>
      <c r="E9" s="44"/>
      <c r="F9" s="44"/>
      <c r="G9" s="44"/>
      <c r="H9" s="44"/>
      <c r="I9" s="51"/>
      <c r="J9" s="50"/>
      <c r="K9" s="50"/>
      <c r="L9" s="50"/>
      <c r="M9" s="50"/>
    </row>
    <row r="10" spans="1:13" ht="15.75" thickBot="1" x14ac:dyDescent="0.3">
      <c r="A10" s="5"/>
      <c r="B10" s="44" t="s">
        <v>53</v>
      </c>
      <c r="C10" s="44"/>
      <c r="D10" s="44"/>
      <c r="E10" s="44"/>
      <c r="F10" s="44"/>
      <c r="G10" s="44"/>
      <c r="H10" s="44"/>
      <c r="I10" s="51"/>
      <c r="J10" s="50"/>
      <c r="K10" s="50"/>
      <c r="L10" s="50"/>
      <c r="M10" s="50"/>
    </row>
    <row r="11" spans="1:13" x14ac:dyDescent="0.25">
      <c r="A11" s="41"/>
      <c r="B11" s="44"/>
      <c r="C11" s="44"/>
      <c r="D11" s="44"/>
      <c r="E11" s="44"/>
      <c r="F11" s="44"/>
      <c r="G11" s="44"/>
      <c r="H11" s="44"/>
      <c r="I11" s="51"/>
      <c r="J11" s="50"/>
      <c r="K11" s="50"/>
      <c r="L11" s="50"/>
      <c r="M11" s="50"/>
    </row>
    <row r="12" spans="1:13" x14ac:dyDescent="0.25">
      <c r="A12" s="31" t="s">
        <v>3</v>
      </c>
      <c r="B12" s="184" t="s">
        <v>54</v>
      </c>
      <c r="C12" s="184"/>
      <c r="D12" s="184"/>
      <c r="E12" s="184"/>
      <c r="F12" s="184"/>
      <c r="G12" s="184"/>
      <c r="H12" s="184"/>
      <c r="I12" s="51"/>
      <c r="J12" s="50"/>
      <c r="K12" s="50"/>
      <c r="L12" s="50"/>
      <c r="M12" s="50"/>
    </row>
    <row r="13" spans="1:13" ht="15.75" thickBot="1" x14ac:dyDescent="0.3">
      <c r="A13" s="9">
        <f>INDEX('Point Grid'!$C$8:$I$33,MATCH($A$1,'Point Grid'!$A$8:$A$33,0),MATCH(A12,'Point Grid'!$C$7:$I$7,0))</f>
        <v>0.5</v>
      </c>
      <c r="B13" s="184"/>
      <c r="C13" s="184"/>
      <c r="D13" s="184"/>
      <c r="E13" s="184"/>
      <c r="F13" s="184"/>
      <c r="G13" s="184"/>
      <c r="H13" s="184"/>
      <c r="I13" s="51"/>
      <c r="J13" s="50"/>
      <c r="K13" s="50"/>
      <c r="L13" s="50"/>
      <c r="M13" s="50"/>
    </row>
    <row r="14" spans="1:13" ht="15.75" thickBot="1" x14ac:dyDescent="0.3">
      <c r="A14" s="5"/>
      <c r="B14" s="44"/>
      <c r="C14" s="44"/>
      <c r="D14" s="44"/>
      <c r="E14" s="44"/>
      <c r="F14" s="44"/>
      <c r="G14" s="44"/>
      <c r="H14" s="44"/>
      <c r="I14" s="51"/>
      <c r="J14" s="50"/>
      <c r="K14" s="50"/>
      <c r="L14" s="50"/>
      <c r="M14" s="50"/>
    </row>
    <row r="15" spans="1:13" ht="15.75" thickBot="1" x14ac:dyDescent="0.3">
      <c r="A15" s="42"/>
      <c r="B15" s="52"/>
      <c r="C15" s="52"/>
      <c r="D15" s="52"/>
      <c r="E15" s="52"/>
      <c r="F15" s="52"/>
      <c r="G15" s="52"/>
      <c r="H15" s="52"/>
      <c r="I15" s="53"/>
      <c r="J15" s="50"/>
      <c r="K15" s="50"/>
      <c r="L15" s="50"/>
      <c r="M15" s="50"/>
    </row>
    <row r="16" spans="1:13" x14ac:dyDescent="0.25">
      <c r="B16" s="50"/>
      <c r="C16" s="50"/>
      <c r="D16" s="50"/>
      <c r="E16" s="50"/>
      <c r="F16" s="50"/>
      <c r="G16" s="50"/>
      <c r="H16" s="50"/>
      <c r="I16" s="50"/>
      <c r="J16" s="50"/>
      <c r="K16" s="50"/>
      <c r="L16" s="50"/>
      <c r="M16" s="50"/>
    </row>
    <row r="17" spans="2:13" x14ac:dyDescent="0.25">
      <c r="B17" s="50"/>
      <c r="C17" s="50"/>
      <c r="D17" s="50"/>
      <c r="E17" s="50"/>
      <c r="F17" s="50"/>
      <c r="G17" s="50"/>
      <c r="H17" s="50"/>
      <c r="I17" s="50"/>
      <c r="J17" s="50"/>
      <c r="K17" s="50"/>
      <c r="L17" s="50"/>
      <c r="M17" s="50"/>
    </row>
    <row r="18" spans="2:13" x14ac:dyDescent="0.25">
      <c r="B18" s="50"/>
      <c r="C18" s="50"/>
      <c r="D18" s="50"/>
      <c r="E18" s="50"/>
      <c r="F18" s="50"/>
      <c r="G18" s="50"/>
      <c r="H18" s="50"/>
      <c r="I18" s="50"/>
      <c r="J18" s="50"/>
      <c r="K18" s="50"/>
      <c r="L18" s="50"/>
      <c r="M18" s="50"/>
    </row>
    <row r="19" spans="2:13" x14ac:dyDescent="0.25">
      <c r="B19" s="50"/>
      <c r="C19" s="50"/>
      <c r="D19" s="50"/>
      <c r="E19" s="50"/>
      <c r="F19" s="50"/>
      <c r="G19" s="50"/>
      <c r="H19" s="50"/>
      <c r="I19" s="50"/>
      <c r="J19" s="50"/>
      <c r="K19" s="50"/>
      <c r="L19" s="50"/>
      <c r="M19" s="50"/>
    </row>
    <row r="20" spans="2:13" x14ac:dyDescent="0.25">
      <c r="B20" s="50"/>
      <c r="C20" s="50"/>
      <c r="D20" s="50"/>
      <c r="E20" s="50"/>
      <c r="F20" s="50"/>
      <c r="G20" s="50"/>
      <c r="H20" s="50"/>
      <c r="I20" s="50"/>
      <c r="J20" s="50"/>
      <c r="K20" s="50"/>
      <c r="L20" s="50"/>
      <c r="M20" s="50"/>
    </row>
    <row r="21" spans="2:13" x14ac:dyDescent="0.25">
      <c r="B21" s="50"/>
      <c r="C21" s="50"/>
      <c r="D21" s="50"/>
      <c r="E21" s="50"/>
      <c r="F21" s="50"/>
      <c r="G21" s="50"/>
      <c r="H21" s="50"/>
      <c r="I21" s="50"/>
      <c r="J21" s="50"/>
      <c r="K21" s="50"/>
      <c r="L21" s="50"/>
      <c r="M21" s="50"/>
    </row>
    <row r="22" spans="2:13" x14ac:dyDescent="0.25">
      <c r="B22" s="50"/>
      <c r="C22" s="50"/>
      <c r="D22" s="50"/>
      <c r="E22" s="50"/>
      <c r="F22" s="50"/>
      <c r="G22" s="50"/>
      <c r="H22" s="50"/>
      <c r="I22" s="50"/>
      <c r="J22" s="50"/>
      <c r="K22" s="50"/>
      <c r="L22" s="50"/>
      <c r="M22" s="50"/>
    </row>
    <row r="23" spans="2:13" x14ac:dyDescent="0.25">
      <c r="B23" s="50"/>
      <c r="C23" s="50"/>
      <c r="D23" s="50"/>
      <c r="E23" s="50"/>
      <c r="F23" s="50"/>
      <c r="G23" s="50"/>
      <c r="H23" s="50"/>
      <c r="I23" s="50"/>
      <c r="J23" s="50"/>
      <c r="K23" s="50"/>
      <c r="L23" s="50"/>
      <c r="M23" s="50"/>
    </row>
    <row r="24" spans="2:13" x14ac:dyDescent="0.25">
      <c r="B24" s="50"/>
      <c r="C24" s="50"/>
      <c r="D24" s="50"/>
      <c r="E24" s="50"/>
      <c r="F24" s="50"/>
      <c r="G24" s="50"/>
      <c r="H24" s="50"/>
      <c r="I24" s="50"/>
      <c r="J24" s="50"/>
      <c r="K24" s="50"/>
      <c r="L24" s="50"/>
      <c r="M24" s="50"/>
    </row>
    <row r="25" spans="2:13" x14ac:dyDescent="0.25">
      <c r="B25" s="50"/>
      <c r="C25" s="50"/>
      <c r="D25" s="50"/>
      <c r="E25" s="50"/>
      <c r="F25" s="50"/>
      <c r="G25" s="50"/>
      <c r="H25" s="50"/>
      <c r="I25" s="50"/>
      <c r="J25" s="50"/>
      <c r="K25" s="50"/>
      <c r="L25" s="50"/>
      <c r="M25" s="50"/>
    </row>
    <row r="26" spans="2:13" x14ac:dyDescent="0.25">
      <c r="B26" s="50"/>
      <c r="C26" s="50"/>
      <c r="D26" s="50"/>
      <c r="E26" s="50"/>
      <c r="F26" s="50"/>
      <c r="G26" s="50"/>
      <c r="H26" s="50"/>
      <c r="I26" s="50"/>
      <c r="J26" s="50"/>
      <c r="K26" s="50"/>
      <c r="L26" s="50"/>
      <c r="M26" s="50"/>
    </row>
    <row r="27" spans="2:13" x14ac:dyDescent="0.25">
      <c r="B27" s="50"/>
      <c r="C27" s="50"/>
      <c r="D27" s="50"/>
      <c r="E27" s="50"/>
      <c r="F27" s="50"/>
      <c r="G27" s="50"/>
      <c r="H27" s="50"/>
      <c r="I27" s="50"/>
      <c r="J27" s="50"/>
      <c r="K27" s="50"/>
      <c r="L27" s="50"/>
      <c r="M27" s="50"/>
    </row>
    <row r="28" spans="2:13" x14ac:dyDescent="0.25">
      <c r="B28" s="50"/>
      <c r="C28" s="50"/>
      <c r="D28" s="50"/>
      <c r="E28" s="50"/>
      <c r="F28" s="50"/>
      <c r="G28" s="50"/>
      <c r="H28" s="50"/>
      <c r="I28" s="50"/>
      <c r="J28" s="50"/>
      <c r="K28" s="50"/>
      <c r="L28" s="50"/>
      <c r="M28" s="50"/>
    </row>
  </sheetData>
  <mergeCells count="2">
    <mergeCell ref="H1:I1"/>
    <mergeCell ref="B12:H13"/>
  </mergeCells>
  <conditionalFormatting sqref="B1">
    <cfRule type="cellIs" dxfId="26" priority="1" operator="equal">
      <formula>"Incomplete"</formula>
    </cfRule>
    <cfRule type="cellIs" dxfId="25" priority="2" operator="equal">
      <formula>"Flag for Review"</formula>
    </cfRule>
    <cfRule type="cellIs" dxfId="24" priority="3" operator="equal">
      <formula>"Finished"</formula>
    </cfRule>
  </conditionalFormatting>
  <dataValidations count="2">
    <dataValidation type="list" allowBlank="1" showInputMessage="1" showErrorMessage="1" sqref="B1">
      <formula1>"Finished, Flag for Review, Incomplete"</formula1>
    </dataValidation>
    <dataValidation type="decimal" allowBlank="1" showInputMessage="1" showErrorMessage="1" sqref="A6">
      <formula1>0</formula1>
      <formula2>#REF!</formula2>
    </dataValidation>
  </dataValidations>
  <hyperlinks>
    <hyperlink ref="H1" location="'Point Grid'!A8" display="Return to Point Grid"/>
    <hyperlink ref="H1:I1" location="'Point Grid'!A1" display="Return to Point Grid"/>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51"/>
  <sheetViews>
    <sheetView zoomScaleNormal="100" workbookViewId="0"/>
  </sheetViews>
  <sheetFormatPr defaultColWidth="9.140625" defaultRowHeight="15" x14ac:dyDescent="0.25"/>
  <cols>
    <col min="1" max="1" width="9.140625" style="28"/>
    <col min="2" max="2" width="16.140625" style="71" customWidth="1"/>
    <col min="3" max="3" width="13.7109375" style="71" customWidth="1"/>
    <col min="4" max="4" width="10.140625" style="71" customWidth="1"/>
    <col min="5" max="5" width="12.42578125" style="71" customWidth="1"/>
    <col min="6" max="6" width="10.7109375" style="28" customWidth="1"/>
    <col min="7" max="7" width="9.28515625" style="28" customWidth="1"/>
    <col min="8" max="8" width="13.7109375" style="28" customWidth="1"/>
    <col min="9" max="9" width="9.28515625" style="28" customWidth="1"/>
    <col min="10" max="16384" width="9.140625" style="28"/>
  </cols>
  <sheetData>
    <row r="1" spans="1:11" x14ac:dyDescent="0.25">
      <c r="A1" s="7">
        <v>2</v>
      </c>
      <c r="B1" s="32" t="s">
        <v>12</v>
      </c>
      <c r="C1" s="27"/>
      <c r="D1" s="27"/>
      <c r="E1" s="27"/>
      <c r="F1" s="182" t="s">
        <v>29</v>
      </c>
      <c r="G1" s="182"/>
      <c r="H1" s="182"/>
      <c r="I1" s="185"/>
    </row>
    <row r="2" spans="1:11" x14ac:dyDescent="0.25">
      <c r="A2" s="29"/>
      <c r="B2" s="26"/>
      <c r="C2" s="26"/>
      <c r="D2" s="26"/>
      <c r="E2" s="26"/>
      <c r="F2" s="26"/>
      <c r="G2" s="26"/>
      <c r="H2" s="26"/>
      <c r="I2" s="30"/>
    </row>
    <row r="3" spans="1:11" x14ac:dyDescent="0.25">
      <c r="A3" s="8" t="s">
        <v>13</v>
      </c>
      <c r="B3" s="26" t="s">
        <v>55</v>
      </c>
      <c r="C3" s="26"/>
      <c r="D3" s="26"/>
      <c r="E3" s="26"/>
      <c r="F3" s="24"/>
      <c r="G3" s="24"/>
      <c r="H3" s="24"/>
      <c r="I3" s="25"/>
      <c r="J3" s="50"/>
      <c r="K3" s="50"/>
    </row>
    <row r="4" spans="1:11" x14ac:dyDescent="0.25">
      <c r="A4" s="9">
        <f>INDEX('Point Grid'!B:B,MATCH('2'!A1,'Point Grid'!A:A,0))</f>
        <v>2</v>
      </c>
      <c r="B4" s="24"/>
      <c r="C4" s="24"/>
      <c r="D4" s="24"/>
      <c r="E4" s="24"/>
      <c r="F4" s="24"/>
      <c r="G4" s="24"/>
      <c r="H4" s="24"/>
      <c r="I4" s="25"/>
      <c r="J4" s="50"/>
      <c r="K4" s="50"/>
    </row>
    <row r="5" spans="1:11" ht="15" customHeight="1" x14ac:dyDescent="0.25">
      <c r="A5" s="29"/>
      <c r="B5" s="76" t="s">
        <v>35</v>
      </c>
      <c r="C5" s="78" t="s">
        <v>36</v>
      </c>
      <c r="D5" s="72"/>
      <c r="E5" s="72"/>
      <c r="F5" s="36"/>
      <c r="G5" s="24"/>
      <c r="H5" s="24"/>
      <c r="I5" s="25"/>
      <c r="J5" s="50"/>
      <c r="K5" s="50"/>
    </row>
    <row r="6" spans="1:11" ht="15" customHeight="1" x14ac:dyDescent="0.25">
      <c r="A6" s="29"/>
      <c r="B6" s="89">
        <v>42278</v>
      </c>
      <c r="C6" s="77">
        <v>0.05</v>
      </c>
      <c r="D6" s="73"/>
      <c r="E6" s="73"/>
      <c r="F6" s="36"/>
      <c r="G6" s="24"/>
      <c r="H6" s="24"/>
      <c r="I6" s="25"/>
      <c r="J6" s="50"/>
      <c r="K6" s="50"/>
    </row>
    <row r="7" spans="1:11" ht="15" customHeight="1" x14ac:dyDescent="0.25">
      <c r="A7" s="41"/>
      <c r="B7" s="89">
        <v>42461</v>
      </c>
      <c r="C7" s="77">
        <v>0.1</v>
      </c>
      <c r="D7" s="73"/>
      <c r="E7" s="73"/>
      <c r="F7" s="37"/>
      <c r="G7" s="24"/>
      <c r="H7" s="24"/>
      <c r="I7" s="25"/>
      <c r="J7" s="50"/>
      <c r="K7" s="50"/>
    </row>
    <row r="8" spans="1:11" ht="15" customHeight="1" x14ac:dyDescent="0.25">
      <c r="A8" s="41"/>
      <c r="B8" s="89">
        <v>42644</v>
      </c>
      <c r="C8" s="77">
        <v>0.05</v>
      </c>
      <c r="D8" s="73"/>
      <c r="E8" s="73"/>
      <c r="F8" s="37"/>
      <c r="G8" s="24"/>
      <c r="H8" s="24"/>
      <c r="I8" s="25"/>
      <c r="J8" s="50"/>
      <c r="K8" s="50"/>
    </row>
    <row r="9" spans="1:11" ht="15" customHeight="1" x14ac:dyDescent="0.25">
      <c r="A9" s="41"/>
      <c r="B9" s="73"/>
      <c r="C9" s="73"/>
      <c r="D9" s="73"/>
      <c r="E9" s="73"/>
      <c r="F9" s="49"/>
      <c r="G9" s="24"/>
      <c r="H9" s="24"/>
      <c r="I9" s="25"/>
      <c r="J9" s="50"/>
      <c r="K9" s="50"/>
    </row>
    <row r="10" spans="1:11" ht="15" customHeight="1" x14ac:dyDescent="0.25">
      <c r="A10" s="29"/>
      <c r="B10" s="35" t="s">
        <v>56</v>
      </c>
      <c r="C10" s="35"/>
      <c r="D10" s="35"/>
      <c r="E10" s="86"/>
      <c r="F10" s="36"/>
      <c r="G10" s="24"/>
      <c r="H10" s="24"/>
      <c r="I10" s="25"/>
      <c r="J10" s="50"/>
      <c r="K10" s="50"/>
    </row>
    <row r="11" spans="1:11" ht="15" customHeight="1" x14ac:dyDescent="0.25">
      <c r="A11" s="31"/>
      <c r="B11" s="38" t="s">
        <v>57</v>
      </c>
      <c r="C11" s="36"/>
      <c r="D11" s="69"/>
      <c r="E11" s="86">
        <v>100000</v>
      </c>
      <c r="F11" s="36"/>
      <c r="G11" s="24"/>
      <c r="H11" s="24"/>
      <c r="I11" s="25"/>
      <c r="J11" s="50"/>
      <c r="K11" s="50"/>
    </row>
    <row r="12" spans="1:11" ht="15" customHeight="1" x14ac:dyDescent="0.25">
      <c r="A12" s="31"/>
      <c r="B12" s="38" t="s">
        <v>58</v>
      </c>
      <c r="C12" s="36"/>
      <c r="D12" s="69"/>
      <c r="E12" s="86">
        <v>100000</v>
      </c>
      <c r="F12" s="36"/>
      <c r="G12" s="24"/>
      <c r="H12" s="24"/>
      <c r="I12" s="25"/>
      <c r="J12" s="50"/>
      <c r="K12" s="50"/>
    </row>
    <row r="13" spans="1:11" ht="15" customHeight="1" x14ac:dyDescent="0.25">
      <c r="A13" s="31"/>
      <c r="B13" s="38" t="s">
        <v>59</v>
      </c>
      <c r="C13" s="36"/>
      <c r="D13" s="69"/>
      <c r="E13" s="86">
        <v>80000</v>
      </c>
      <c r="F13" s="36"/>
      <c r="G13" s="24"/>
      <c r="H13" s="24"/>
      <c r="I13" s="25"/>
      <c r="J13" s="50"/>
      <c r="K13" s="50"/>
    </row>
    <row r="14" spans="1:11" ht="15" customHeight="1" x14ac:dyDescent="0.25">
      <c r="A14" s="31"/>
      <c r="B14" s="38" t="s">
        <v>60</v>
      </c>
      <c r="C14" s="36"/>
      <c r="D14" s="69"/>
      <c r="E14" s="79">
        <v>0</v>
      </c>
      <c r="F14" s="36"/>
      <c r="G14" s="24"/>
      <c r="H14" s="24"/>
      <c r="I14" s="25"/>
      <c r="J14" s="50"/>
      <c r="K14" s="50"/>
    </row>
    <row r="15" spans="1:11" ht="15" customHeight="1" x14ac:dyDescent="0.25">
      <c r="A15" s="31"/>
      <c r="B15" s="38" t="s">
        <v>61</v>
      </c>
      <c r="C15" s="36"/>
      <c r="D15" s="69"/>
      <c r="E15" s="79">
        <v>0</v>
      </c>
      <c r="F15" s="36"/>
      <c r="G15" s="24"/>
      <c r="H15" s="24"/>
      <c r="I15" s="25"/>
      <c r="J15" s="50"/>
      <c r="K15" s="50"/>
    </row>
    <row r="16" spans="1:11" ht="15" customHeight="1" x14ac:dyDescent="0.25">
      <c r="A16" s="31"/>
      <c r="B16" s="38" t="s">
        <v>62</v>
      </c>
      <c r="C16" s="36"/>
      <c r="D16" s="69"/>
      <c r="E16" s="36"/>
      <c r="F16" s="36"/>
      <c r="G16" s="24"/>
      <c r="H16" s="24"/>
      <c r="I16" s="25"/>
      <c r="J16" s="50"/>
      <c r="K16" s="50"/>
    </row>
    <row r="17" spans="1:11" ht="15" customHeight="1" x14ac:dyDescent="0.25">
      <c r="A17" s="31"/>
      <c r="B17" s="38"/>
      <c r="C17" s="36"/>
      <c r="D17" s="69"/>
      <c r="E17" s="36"/>
      <c r="F17" s="36"/>
      <c r="G17" s="24"/>
      <c r="H17" s="24"/>
      <c r="I17" s="25"/>
      <c r="J17" s="50"/>
      <c r="K17" s="50"/>
    </row>
    <row r="18" spans="1:11" ht="15" customHeight="1" x14ac:dyDescent="0.25">
      <c r="A18" s="31" t="s">
        <v>2</v>
      </c>
      <c r="B18" s="38" t="s">
        <v>63</v>
      </c>
      <c r="C18" s="36"/>
      <c r="D18" s="69"/>
      <c r="E18" s="36"/>
      <c r="F18" s="36"/>
      <c r="G18" s="24"/>
      <c r="H18" s="24"/>
      <c r="I18" s="25"/>
      <c r="J18" s="50"/>
      <c r="K18" s="50"/>
    </row>
    <row r="19" spans="1:11" ht="15" customHeight="1" thickBot="1" x14ac:dyDescent="0.3">
      <c r="A19" s="9">
        <f>INDEX('Point Grid'!$C$8:$I$33,MATCH($A$1,'Point Grid'!$A$8:$A$33,0),MATCH(A18,'Point Grid'!$C$7:$I$7,0))</f>
        <v>1</v>
      </c>
      <c r="B19" s="38"/>
      <c r="C19" s="36"/>
      <c r="D19" s="36"/>
      <c r="E19" s="36"/>
      <c r="F19" s="36"/>
      <c r="G19" s="24"/>
      <c r="H19" s="24"/>
      <c r="I19" s="25"/>
      <c r="J19" s="50"/>
      <c r="K19" s="50"/>
    </row>
    <row r="20" spans="1:11" ht="15" customHeight="1" thickBot="1" x14ac:dyDescent="0.3">
      <c r="A20" s="5"/>
      <c r="B20" s="54"/>
      <c r="C20" s="54"/>
      <c r="D20" s="38"/>
      <c r="E20" s="36"/>
      <c r="F20" s="36"/>
      <c r="G20" s="24"/>
      <c r="H20" s="24"/>
      <c r="I20" s="25"/>
      <c r="J20" s="50"/>
      <c r="K20" s="50"/>
    </row>
    <row r="21" spans="1:11" ht="15" customHeight="1" x14ac:dyDescent="0.25">
      <c r="A21" s="29"/>
      <c r="B21" s="38"/>
      <c r="C21" s="45"/>
      <c r="D21" s="38"/>
      <c r="E21" s="36"/>
      <c r="F21" s="36"/>
      <c r="G21" s="24"/>
      <c r="H21" s="24"/>
      <c r="I21" s="25"/>
      <c r="J21" s="50"/>
      <c r="K21" s="50"/>
    </row>
    <row r="22" spans="1:11" ht="15" customHeight="1" x14ac:dyDescent="0.25">
      <c r="A22" s="31" t="s">
        <v>3</v>
      </c>
      <c r="B22" s="74" t="s">
        <v>64</v>
      </c>
      <c r="C22" s="74"/>
      <c r="D22" s="74"/>
      <c r="E22" s="74"/>
      <c r="F22" s="36"/>
      <c r="G22" s="24"/>
      <c r="H22" s="24"/>
      <c r="I22" s="25"/>
      <c r="J22" s="50"/>
      <c r="K22" s="50"/>
    </row>
    <row r="23" spans="1:11" ht="15" customHeight="1" thickBot="1" x14ac:dyDescent="0.3">
      <c r="A23" s="9">
        <f>INDEX('Point Grid'!$C$8:$I$33,MATCH($A$1,'Point Grid'!$A$8:$A$33,0),MATCH(A22,'Point Grid'!$C$7:$I$7,0))</f>
        <v>0.25</v>
      </c>
      <c r="B23" s="74"/>
      <c r="C23" s="74"/>
      <c r="D23" s="74"/>
      <c r="E23" s="74"/>
      <c r="F23" s="36"/>
      <c r="G23" s="24"/>
      <c r="H23" s="24"/>
      <c r="I23" s="25"/>
      <c r="J23" s="50"/>
      <c r="K23" s="50"/>
    </row>
    <row r="24" spans="1:11" ht="15" customHeight="1" thickBot="1" x14ac:dyDescent="0.3">
      <c r="A24" s="5"/>
      <c r="B24" s="74"/>
      <c r="C24" s="74"/>
      <c r="D24" s="74"/>
      <c r="E24" s="74"/>
      <c r="F24" s="36"/>
      <c r="G24" s="24"/>
      <c r="H24" s="24"/>
      <c r="I24" s="25"/>
      <c r="J24" s="50"/>
      <c r="K24" s="50"/>
    </row>
    <row r="25" spans="1:11" ht="15" customHeight="1" x14ac:dyDescent="0.25">
      <c r="A25" s="29"/>
      <c r="B25" s="38"/>
      <c r="C25" s="45"/>
      <c r="D25" s="38"/>
      <c r="E25" s="36"/>
      <c r="F25" s="36"/>
      <c r="G25" s="24"/>
      <c r="H25" s="24"/>
      <c r="I25" s="25"/>
      <c r="J25" s="50"/>
      <c r="K25" s="50"/>
    </row>
    <row r="26" spans="1:11" ht="15" customHeight="1" x14ac:dyDescent="0.25">
      <c r="A26" s="31" t="s">
        <v>4</v>
      </c>
      <c r="B26" s="186" t="s">
        <v>65</v>
      </c>
      <c r="C26" s="186"/>
      <c r="D26" s="186"/>
      <c r="E26" s="186"/>
      <c r="F26" s="186"/>
      <c r="G26" s="186"/>
      <c r="H26" s="186"/>
      <c r="I26" s="25"/>
      <c r="J26" s="50"/>
      <c r="K26" s="50"/>
    </row>
    <row r="27" spans="1:11" ht="15" customHeight="1" thickBot="1" x14ac:dyDescent="0.3">
      <c r="A27" s="9">
        <f>INDEX('Point Grid'!$C$8:$I$33,MATCH($A$1,'Point Grid'!$A$8:$A$33,0),MATCH(A26,'Point Grid'!$C$7:$I$7,0))</f>
        <v>0.5</v>
      </c>
      <c r="B27" s="186"/>
      <c r="C27" s="186"/>
      <c r="D27" s="186"/>
      <c r="E27" s="186"/>
      <c r="F27" s="186"/>
      <c r="G27" s="186"/>
      <c r="H27" s="186"/>
      <c r="I27" s="25"/>
      <c r="J27" s="50"/>
      <c r="K27" s="50"/>
    </row>
    <row r="28" spans="1:11" ht="15" customHeight="1" thickBot="1" x14ac:dyDescent="0.3">
      <c r="A28" s="5"/>
      <c r="B28" s="74"/>
      <c r="C28" s="74"/>
      <c r="D28" s="74"/>
      <c r="E28" s="74"/>
      <c r="F28" s="36"/>
      <c r="G28" s="24"/>
      <c r="H28" s="24"/>
      <c r="I28" s="25"/>
      <c r="J28" s="50"/>
      <c r="K28" s="50"/>
    </row>
    <row r="29" spans="1:11" ht="15" customHeight="1" x14ac:dyDescent="0.25">
      <c r="A29" s="29"/>
      <c r="B29" s="38"/>
      <c r="C29" s="45"/>
      <c r="D29" s="38"/>
      <c r="E29" s="36"/>
      <c r="F29" s="36"/>
      <c r="G29" s="24"/>
      <c r="H29" s="24"/>
      <c r="I29" s="25"/>
      <c r="J29" s="50"/>
      <c r="K29" s="50"/>
    </row>
    <row r="30" spans="1:11" ht="15" customHeight="1" x14ac:dyDescent="0.25">
      <c r="A30" s="31" t="s">
        <v>5</v>
      </c>
      <c r="B30" s="74" t="s">
        <v>66</v>
      </c>
      <c r="C30" s="74"/>
      <c r="D30" s="74"/>
      <c r="E30" s="74"/>
      <c r="F30" s="36"/>
      <c r="G30" s="24"/>
      <c r="H30" s="24"/>
      <c r="I30" s="25"/>
      <c r="J30" s="50"/>
      <c r="K30" s="50"/>
    </row>
    <row r="31" spans="1:11" ht="15" customHeight="1" thickBot="1" x14ac:dyDescent="0.3">
      <c r="A31" s="9">
        <f>INDEX('Point Grid'!$C$8:$I$33,MATCH($A$1,'Point Grid'!$A$8:$A$33,0),MATCH(A30,'Point Grid'!$C$7:$I$7,0))</f>
        <v>0.25</v>
      </c>
      <c r="B31" s="74"/>
      <c r="C31" s="74"/>
      <c r="D31" s="74"/>
      <c r="E31" s="74"/>
      <c r="F31" s="36"/>
      <c r="G31" s="24"/>
      <c r="H31" s="24"/>
      <c r="I31" s="25"/>
      <c r="J31" s="50"/>
      <c r="K31" s="50"/>
    </row>
    <row r="32" spans="1:11" ht="15" customHeight="1" thickBot="1" x14ac:dyDescent="0.3">
      <c r="A32" s="5"/>
      <c r="B32" s="74"/>
      <c r="C32" s="74"/>
      <c r="D32" s="74"/>
      <c r="E32" s="74"/>
      <c r="F32" s="36"/>
      <c r="G32" s="24"/>
      <c r="H32" s="24"/>
      <c r="I32" s="25"/>
      <c r="J32" s="50"/>
      <c r="K32" s="50"/>
    </row>
    <row r="33" spans="1:11" ht="15" customHeight="1" thickBot="1" x14ac:dyDescent="0.3">
      <c r="A33" s="23"/>
      <c r="B33" s="75"/>
      <c r="C33" s="75"/>
      <c r="D33" s="75"/>
      <c r="E33" s="75"/>
      <c r="F33" s="55"/>
      <c r="G33" s="55"/>
      <c r="H33" s="55"/>
      <c r="I33" s="56"/>
      <c r="J33" s="50"/>
      <c r="K33" s="50"/>
    </row>
    <row r="34" spans="1:11" x14ac:dyDescent="0.25">
      <c r="F34" s="50"/>
      <c r="G34" s="50"/>
      <c r="H34" s="50"/>
      <c r="I34" s="50"/>
      <c r="J34" s="50"/>
      <c r="K34" s="50"/>
    </row>
    <row r="35" spans="1:11" x14ac:dyDescent="0.25">
      <c r="F35" s="50"/>
      <c r="G35" s="50"/>
      <c r="H35" s="50"/>
      <c r="I35" s="50"/>
      <c r="J35" s="50"/>
      <c r="K35" s="50"/>
    </row>
    <row r="36" spans="1:11" x14ac:dyDescent="0.25">
      <c r="F36" s="50"/>
      <c r="G36" s="50"/>
      <c r="H36" s="50"/>
      <c r="I36" s="50"/>
      <c r="J36" s="50"/>
      <c r="K36" s="50"/>
    </row>
    <row r="37" spans="1:11" x14ac:dyDescent="0.25">
      <c r="F37" s="50"/>
      <c r="G37" s="50"/>
      <c r="H37" s="50"/>
      <c r="I37" s="50"/>
      <c r="J37" s="50"/>
      <c r="K37" s="50"/>
    </row>
    <row r="38" spans="1:11" x14ac:dyDescent="0.25">
      <c r="F38" s="50"/>
      <c r="G38" s="50"/>
      <c r="H38" s="50"/>
      <c r="I38" s="50"/>
      <c r="J38" s="50"/>
      <c r="K38" s="50"/>
    </row>
    <row r="39" spans="1:11" x14ac:dyDescent="0.25">
      <c r="F39" s="50"/>
      <c r="G39" s="50"/>
      <c r="H39" s="50"/>
      <c r="I39" s="50"/>
      <c r="J39" s="50"/>
      <c r="K39" s="50"/>
    </row>
    <row r="40" spans="1:11" x14ac:dyDescent="0.25">
      <c r="F40" s="50"/>
      <c r="G40" s="50"/>
      <c r="H40" s="50"/>
      <c r="I40" s="50"/>
      <c r="J40" s="50"/>
      <c r="K40" s="50"/>
    </row>
    <row r="41" spans="1:11" x14ac:dyDescent="0.25">
      <c r="F41" s="50"/>
      <c r="G41" s="50"/>
      <c r="H41" s="50"/>
      <c r="I41" s="50"/>
      <c r="J41" s="50"/>
      <c r="K41" s="50"/>
    </row>
    <row r="42" spans="1:11" x14ac:dyDescent="0.25">
      <c r="F42" s="50"/>
      <c r="G42" s="50"/>
      <c r="H42" s="50"/>
      <c r="I42" s="50"/>
      <c r="J42" s="50"/>
      <c r="K42" s="50"/>
    </row>
    <row r="43" spans="1:11" x14ac:dyDescent="0.25">
      <c r="F43" s="50"/>
      <c r="G43" s="50"/>
      <c r="H43" s="50"/>
      <c r="I43" s="50"/>
      <c r="J43" s="50"/>
      <c r="K43" s="50"/>
    </row>
    <row r="44" spans="1:11" x14ac:dyDescent="0.25">
      <c r="F44" s="50"/>
      <c r="G44" s="50"/>
      <c r="H44" s="50"/>
      <c r="I44" s="50"/>
      <c r="J44" s="50"/>
      <c r="K44" s="50"/>
    </row>
    <row r="45" spans="1:11" x14ac:dyDescent="0.25">
      <c r="F45" s="50"/>
      <c r="G45" s="50"/>
      <c r="H45" s="50"/>
      <c r="I45" s="50"/>
      <c r="J45" s="50"/>
      <c r="K45" s="50"/>
    </row>
    <row r="46" spans="1:11" x14ac:dyDescent="0.25">
      <c r="F46" s="50"/>
      <c r="G46" s="50"/>
      <c r="H46" s="50"/>
      <c r="I46" s="50"/>
      <c r="J46" s="50"/>
      <c r="K46" s="50"/>
    </row>
    <row r="47" spans="1:11" x14ac:dyDescent="0.25">
      <c r="F47" s="50"/>
      <c r="G47" s="50"/>
      <c r="H47" s="50"/>
      <c r="I47" s="50"/>
      <c r="J47" s="50"/>
      <c r="K47" s="50"/>
    </row>
    <row r="48" spans="1:11" x14ac:dyDescent="0.25">
      <c r="F48" s="50"/>
      <c r="G48" s="50"/>
      <c r="H48" s="50"/>
      <c r="I48" s="50"/>
      <c r="J48" s="50"/>
      <c r="K48" s="50"/>
    </row>
    <row r="49" spans="6:11" x14ac:dyDescent="0.25">
      <c r="F49" s="50"/>
      <c r="G49" s="50"/>
      <c r="H49" s="50"/>
      <c r="I49" s="50"/>
      <c r="J49" s="50"/>
      <c r="K49" s="50"/>
    </row>
    <row r="50" spans="6:11" x14ac:dyDescent="0.25">
      <c r="F50" s="50"/>
      <c r="G50" s="50"/>
      <c r="H50" s="50"/>
      <c r="I50" s="50"/>
      <c r="J50" s="50"/>
      <c r="K50" s="50"/>
    </row>
    <row r="51" spans="6:11" x14ac:dyDescent="0.25">
      <c r="F51" s="50"/>
      <c r="G51" s="50"/>
      <c r="H51" s="50"/>
      <c r="I51" s="50"/>
      <c r="J51" s="50"/>
      <c r="K51" s="50"/>
    </row>
  </sheetData>
  <mergeCells count="2">
    <mergeCell ref="F1:I1"/>
    <mergeCell ref="B26:H27"/>
  </mergeCells>
  <conditionalFormatting sqref="B1">
    <cfRule type="cellIs" dxfId="23" priority="1" operator="equal">
      <formula>"Incomplete"</formula>
    </cfRule>
    <cfRule type="cellIs" dxfId="22" priority="2" operator="equal">
      <formula>"Flag for Review"</formula>
    </cfRule>
    <cfRule type="cellIs" dxfId="21" priority="3" operator="equal">
      <formula>"Finished"</formula>
    </cfRule>
  </conditionalFormatting>
  <dataValidations count="3">
    <dataValidation type="decimal" allowBlank="1" showInputMessage="1" showErrorMessage="1" sqref="A21 A25 A29">
      <formula1>0</formula1>
      <formula2>A20</formula2>
    </dataValidation>
    <dataValidation type="list" allowBlank="1" showInputMessage="1" showErrorMessage="1" sqref="B1">
      <formula1>"Finished, Flag for Review, Incomplete"</formula1>
    </dataValidation>
    <dataValidation type="decimal" allowBlank="1" showInputMessage="1" showErrorMessage="1" sqref="A33">
      <formula1>0</formula1>
      <formula2>#REF!</formula2>
    </dataValidation>
  </dataValidations>
  <hyperlinks>
    <hyperlink ref="F1" location="'Point Grid'!A8" display="Return to Point Grid"/>
  </hyperlink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55"/>
  <sheetViews>
    <sheetView zoomScaleNormal="100" workbookViewId="0"/>
  </sheetViews>
  <sheetFormatPr defaultColWidth="9.140625" defaultRowHeight="15" x14ac:dyDescent="0.25"/>
  <cols>
    <col min="1" max="1" width="8.7109375" style="28" customWidth="1"/>
    <col min="2" max="2" width="10.140625" style="28" customWidth="1"/>
    <col min="3" max="3" width="20" style="28" customWidth="1"/>
    <col min="4" max="4" width="15.85546875" style="28" customWidth="1"/>
    <col min="5" max="5" width="12.85546875" style="28" customWidth="1"/>
    <col min="6" max="6" width="12" style="28" customWidth="1"/>
    <col min="7" max="9" width="9.42578125" style="28" customWidth="1"/>
    <col min="10" max="16384" width="9.140625" style="28"/>
  </cols>
  <sheetData>
    <row r="1" spans="1:13" x14ac:dyDescent="0.25">
      <c r="A1" s="7">
        <v>3</v>
      </c>
      <c r="B1" s="32" t="s">
        <v>12</v>
      </c>
      <c r="C1" s="27"/>
      <c r="D1" s="27"/>
      <c r="E1" s="27"/>
      <c r="F1" s="27"/>
      <c r="G1" s="43"/>
      <c r="H1" s="187" t="s">
        <v>29</v>
      </c>
      <c r="I1" s="188"/>
    </row>
    <row r="2" spans="1:13" x14ac:dyDescent="0.25">
      <c r="A2" s="29"/>
      <c r="B2" s="26"/>
      <c r="C2" s="26"/>
      <c r="D2" s="26"/>
      <c r="E2" s="26"/>
      <c r="F2" s="26"/>
      <c r="G2" s="26"/>
      <c r="H2" s="26"/>
      <c r="I2" s="30"/>
    </row>
    <row r="3" spans="1:13" x14ac:dyDescent="0.25">
      <c r="A3" s="8" t="s">
        <v>13</v>
      </c>
      <c r="B3" s="24" t="s">
        <v>67</v>
      </c>
      <c r="C3" s="24"/>
      <c r="D3" s="24"/>
      <c r="E3" s="24"/>
      <c r="F3" s="24"/>
      <c r="G3" s="24"/>
      <c r="H3" s="24"/>
      <c r="I3" s="25"/>
      <c r="J3" s="50"/>
      <c r="K3" s="50"/>
      <c r="L3" s="50"/>
      <c r="M3" s="50"/>
    </row>
    <row r="4" spans="1:13" x14ac:dyDescent="0.25">
      <c r="A4" s="9">
        <f>INDEX('Point Grid'!B:B,MATCH($A$1,'Point Grid'!A:A,0))</f>
        <v>2</v>
      </c>
      <c r="B4" s="24"/>
      <c r="C4" s="24"/>
      <c r="D4" s="24"/>
      <c r="E4" s="24"/>
      <c r="F4" s="24"/>
      <c r="G4" s="24"/>
      <c r="H4" s="24"/>
      <c r="I4" s="25"/>
      <c r="J4" s="50"/>
      <c r="K4" s="50"/>
      <c r="L4" s="50"/>
      <c r="M4" s="50"/>
    </row>
    <row r="5" spans="1:13" ht="30" x14ac:dyDescent="0.25">
      <c r="A5" s="41"/>
      <c r="B5" s="67" t="s">
        <v>44</v>
      </c>
      <c r="C5" s="67" t="s">
        <v>45</v>
      </c>
      <c r="D5" s="67" t="s">
        <v>68</v>
      </c>
      <c r="E5" s="67" t="s">
        <v>69</v>
      </c>
      <c r="F5" s="67" t="s">
        <v>70</v>
      </c>
      <c r="G5" s="38"/>
      <c r="H5" s="38"/>
      <c r="I5" s="25"/>
      <c r="J5" s="50"/>
      <c r="K5" s="50"/>
      <c r="L5" s="50"/>
      <c r="M5" s="50"/>
    </row>
    <row r="6" spans="1:13" x14ac:dyDescent="0.25">
      <c r="A6" s="41"/>
      <c r="B6" s="70">
        <v>1</v>
      </c>
      <c r="C6" s="80">
        <v>42005</v>
      </c>
      <c r="D6" s="80">
        <v>42005</v>
      </c>
      <c r="E6" s="81">
        <v>0</v>
      </c>
      <c r="F6" s="81">
        <v>20000</v>
      </c>
      <c r="G6" s="38"/>
      <c r="H6" s="38"/>
      <c r="I6" s="25"/>
      <c r="J6" s="50"/>
      <c r="K6" s="50"/>
      <c r="L6" s="50"/>
      <c r="M6" s="50"/>
    </row>
    <row r="7" spans="1:13" x14ac:dyDescent="0.25">
      <c r="A7" s="41"/>
      <c r="B7" s="70">
        <v>1</v>
      </c>
      <c r="C7" s="80">
        <v>42005</v>
      </c>
      <c r="D7" s="80">
        <v>42370</v>
      </c>
      <c r="E7" s="81">
        <v>25000</v>
      </c>
      <c r="F7" s="81">
        <v>0</v>
      </c>
      <c r="G7" s="38"/>
      <c r="H7" s="38"/>
      <c r="I7" s="25"/>
      <c r="J7" s="50"/>
      <c r="K7" s="50"/>
      <c r="L7" s="50"/>
      <c r="M7" s="50"/>
    </row>
    <row r="8" spans="1:13" x14ac:dyDescent="0.25">
      <c r="A8" s="41"/>
      <c r="B8" s="70">
        <v>2</v>
      </c>
      <c r="C8" s="80">
        <v>42095</v>
      </c>
      <c r="D8" s="80">
        <v>42186</v>
      </c>
      <c r="E8" s="81">
        <v>0</v>
      </c>
      <c r="F8" s="81">
        <v>50000</v>
      </c>
      <c r="G8" s="38"/>
      <c r="H8" s="38"/>
      <c r="I8" s="25"/>
      <c r="J8" s="50"/>
      <c r="K8" s="50"/>
      <c r="L8" s="50"/>
      <c r="M8" s="50"/>
    </row>
    <row r="9" spans="1:13" x14ac:dyDescent="0.25">
      <c r="A9" s="41"/>
      <c r="B9" s="70">
        <v>2</v>
      </c>
      <c r="C9" s="80">
        <v>42095</v>
      </c>
      <c r="D9" s="80">
        <v>42278</v>
      </c>
      <c r="E9" s="81">
        <v>25000</v>
      </c>
      <c r="F9" s="81">
        <v>75000</v>
      </c>
      <c r="G9" s="38"/>
      <c r="H9" s="38"/>
      <c r="I9" s="25"/>
      <c r="J9" s="50"/>
      <c r="K9" s="50"/>
      <c r="L9" s="50"/>
      <c r="M9" s="50"/>
    </row>
    <row r="10" spans="1:13" x14ac:dyDescent="0.25">
      <c r="A10" s="41"/>
      <c r="B10" s="70">
        <v>2</v>
      </c>
      <c r="C10" s="80">
        <v>42095</v>
      </c>
      <c r="D10" s="80">
        <v>42461</v>
      </c>
      <c r="E10" s="81">
        <v>100000</v>
      </c>
      <c r="F10" s="81">
        <v>20000</v>
      </c>
      <c r="G10" s="38"/>
      <c r="H10" s="38"/>
      <c r="I10" s="25"/>
      <c r="J10" s="50"/>
      <c r="K10" s="50"/>
      <c r="L10" s="50"/>
      <c r="M10" s="50"/>
    </row>
    <row r="11" spans="1:13" x14ac:dyDescent="0.25">
      <c r="A11" s="41"/>
      <c r="B11" s="38"/>
      <c r="C11" s="45"/>
      <c r="D11" s="45"/>
      <c r="E11" s="45"/>
      <c r="F11" s="38"/>
      <c r="G11" s="38"/>
      <c r="H11" s="38"/>
      <c r="I11" s="25"/>
      <c r="J11" s="50"/>
      <c r="K11" s="50"/>
      <c r="L11" s="50"/>
      <c r="M11" s="50"/>
    </row>
    <row r="12" spans="1:13" x14ac:dyDescent="0.25">
      <c r="A12" s="31" t="s">
        <v>2</v>
      </c>
      <c r="B12" s="57" t="s">
        <v>71</v>
      </c>
      <c r="C12" s="44"/>
      <c r="D12" s="58"/>
      <c r="E12" s="59"/>
      <c r="F12" s="59"/>
      <c r="G12" s="59"/>
      <c r="H12" s="59"/>
      <c r="I12" s="25"/>
      <c r="J12" s="50"/>
      <c r="K12" s="50"/>
      <c r="L12" s="50"/>
      <c r="M12" s="50"/>
    </row>
    <row r="13" spans="1:13" ht="15.75" thickBot="1" x14ac:dyDescent="0.3">
      <c r="A13" s="9">
        <f>INDEX('Point Grid'!$C$8:$I$33,MATCH($A$1,'Point Grid'!$A$8:$A$33,0),MATCH(A12,'Point Grid'!$C$7:$I$7,0))</f>
        <v>0.5</v>
      </c>
      <c r="B13" s="54"/>
      <c r="C13" s="44"/>
      <c r="D13" s="44"/>
      <c r="E13" s="44"/>
      <c r="F13" s="44"/>
      <c r="G13" s="44"/>
      <c r="H13" s="44"/>
      <c r="I13" s="25"/>
      <c r="J13" s="50"/>
      <c r="K13" s="50"/>
      <c r="L13" s="50"/>
      <c r="M13" s="50"/>
    </row>
    <row r="14" spans="1:13" ht="15.75" thickBot="1" x14ac:dyDescent="0.3">
      <c r="A14" s="5"/>
      <c r="B14" s="38"/>
      <c r="C14" s="36"/>
      <c r="D14" s="36"/>
      <c r="E14" s="36"/>
      <c r="F14" s="36"/>
      <c r="G14" s="45"/>
      <c r="H14" s="45"/>
      <c r="I14" s="25"/>
      <c r="J14" s="50"/>
      <c r="K14" s="50"/>
      <c r="L14" s="50"/>
      <c r="M14" s="50"/>
    </row>
    <row r="15" spans="1:13" x14ac:dyDescent="0.25">
      <c r="A15" s="41"/>
      <c r="B15" s="54"/>
      <c r="C15" s="49"/>
      <c r="D15" s="49"/>
      <c r="E15" s="49"/>
      <c r="F15" s="60"/>
      <c r="G15" s="46"/>
      <c r="H15" s="36"/>
      <c r="I15" s="25"/>
      <c r="J15" s="50"/>
      <c r="K15" s="50"/>
      <c r="L15" s="50"/>
      <c r="M15" s="50"/>
    </row>
    <row r="16" spans="1:13" x14ac:dyDescent="0.25">
      <c r="A16" s="31" t="s">
        <v>3</v>
      </c>
      <c r="B16" s="54" t="s">
        <v>72</v>
      </c>
      <c r="C16" s="49"/>
      <c r="D16" s="49"/>
      <c r="E16" s="49"/>
      <c r="F16" s="60"/>
      <c r="G16" s="49"/>
      <c r="H16" s="49"/>
      <c r="I16" s="25"/>
      <c r="J16" s="50"/>
      <c r="K16" s="50"/>
      <c r="L16" s="50"/>
      <c r="M16" s="50"/>
    </row>
    <row r="17" spans="1:13" ht="15.75" thickBot="1" x14ac:dyDescent="0.3">
      <c r="A17" s="9">
        <f>INDEX('Point Grid'!$C$8:$I$33,MATCH($A$1,'Point Grid'!$A$8:$A$33,0),MATCH(A16,'Point Grid'!$C$7:$I$7,0))</f>
        <v>1</v>
      </c>
      <c r="B17" s="38"/>
      <c r="C17" s="61"/>
      <c r="D17" s="62"/>
      <c r="E17" s="63"/>
      <c r="F17" s="61"/>
      <c r="G17" s="47"/>
      <c r="H17" s="47"/>
      <c r="I17" s="25"/>
      <c r="J17" s="50"/>
      <c r="K17" s="50"/>
      <c r="L17" s="50"/>
      <c r="M17" s="50"/>
    </row>
    <row r="18" spans="1:13" ht="15.75" thickBot="1" x14ac:dyDescent="0.3">
      <c r="A18" s="5"/>
      <c r="B18" s="38"/>
      <c r="C18" s="61"/>
      <c r="D18" s="62"/>
      <c r="E18" s="63"/>
      <c r="F18" s="61"/>
      <c r="G18" s="47"/>
      <c r="H18" s="47"/>
      <c r="I18" s="25"/>
      <c r="J18" s="50"/>
      <c r="K18" s="50"/>
      <c r="L18" s="50"/>
      <c r="M18" s="50"/>
    </row>
    <row r="19" spans="1:13" x14ac:dyDescent="0.25">
      <c r="A19" s="41"/>
      <c r="B19" s="38"/>
      <c r="C19" s="61"/>
      <c r="D19" s="62"/>
      <c r="E19" s="63"/>
      <c r="F19" s="61"/>
      <c r="G19" s="47"/>
      <c r="H19" s="47"/>
      <c r="I19" s="25"/>
      <c r="J19" s="50"/>
      <c r="K19" s="50"/>
      <c r="L19" s="50"/>
      <c r="M19" s="50"/>
    </row>
    <row r="20" spans="1:13" x14ac:dyDescent="0.25">
      <c r="A20" s="31" t="s">
        <v>4</v>
      </c>
      <c r="B20" s="38" t="s">
        <v>73</v>
      </c>
      <c r="C20" s="61"/>
      <c r="D20" s="62"/>
      <c r="E20" s="63"/>
      <c r="F20" s="61"/>
      <c r="G20" s="47"/>
      <c r="H20" s="47"/>
      <c r="I20" s="25"/>
      <c r="J20" s="50"/>
      <c r="K20" s="50"/>
      <c r="L20" s="50"/>
      <c r="M20" s="50"/>
    </row>
    <row r="21" spans="1:13" ht="15.75" thickBot="1" x14ac:dyDescent="0.3">
      <c r="A21" s="9">
        <f>INDEX('Point Grid'!$C$8:$I$33,MATCH($A$1,'Point Grid'!$A$8:$A$33,0),MATCH(A20,'Point Grid'!$C$7:$I$7,0))</f>
        <v>0.5</v>
      </c>
      <c r="B21" s="38"/>
      <c r="C21" s="61"/>
      <c r="D21" s="62"/>
      <c r="E21" s="63"/>
      <c r="F21" s="61"/>
      <c r="G21" s="47"/>
      <c r="H21" s="47"/>
      <c r="I21" s="25"/>
      <c r="J21" s="50"/>
      <c r="K21" s="50"/>
      <c r="L21" s="50"/>
      <c r="M21" s="50"/>
    </row>
    <row r="22" spans="1:13" ht="15.75" thickBot="1" x14ac:dyDescent="0.3">
      <c r="A22" s="5"/>
      <c r="B22" s="38"/>
      <c r="C22" s="61"/>
      <c r="D22" s="62"/>
      <c r="E22" s="63"/>
      <c r="F22" s="61"/>
      <c r="G22" s="62"/>
      <c r="H22" s="62"/>
      <c r="I22" s="25"/>
      <c r="J22" s="50"/>
      <c r="K22" s="50"/>
      <c r="L22" s="50"/>
      <c r="M22" s="50"/>
    </row>
    <row r="23" spans="1:13" ht="15.75" thickBot="1" x14ac:dyDescent="0.3">
      <c r="A23" s="23"/>
      <c r="B23" s="48"/>
      <c r="C23" s="64"/>
      <c r="D23" s="64"/>
      <c r="E23" s="65"/>
      <c r="F23" s="64"/>
      <c r="G23" s="66"/>
      <c r="H23" s="66"/>
      <c r="I23" s="56"/>
      <c r="J23" s="50"/>
      <c r="K23" s="50"/>
      <c r="L23" s="50"/>
      <c r="M23" s="50"/>
    </row>
    <row r="24" spans="1:13" x14ac:dyDescent="0.25">
      <c r="B24" s="50"/>
      <c r="C24" s="50"/>
      <c r="D24" s="50"/>
      <c r="E24" s="50"/>
      <c r="F24" s="50"/>
      <c r="G24" s="50"/>
      <c r="H24" s="50"/>
      <c r="I24" s="50"/>
      <c r="J24" s="50"/>
      <c r="K24" s="50"/>
      <c r="L24" s="50"/>
      <c r="M24" s="50"/>
    </row>
    <row r="25" spans="1:13" x14ac:dyDescent="0.25">
      <c r="B25" s="50"/>
      <c r="C25" s="50"/>
      <c r="D25" s="50"/>
      <c r="E25" s="50"/>
      <c r="F25" s="50"/>
      <c r="G25" s="50"/>
      <c r="H25" s="50"/>
      <c r="I25" s="50"/>
      <c r="J25" s="50"/>
      <c r="K25" s="50"/>
      <c r="L25" s="50"/>
      <c r="M25" s="50"/>
    </row>
    <row r="26" spans="1:13" x14ac:dyDescent="0.25">
      <c r="B26" s="50"/>
      <c r="C26" s="50"/>
      <c r="D26" s="50"/>
      <c r="E26" s="50"/>
      <c r="F26" s="50"/>
      <c r="G26" s="50"/>
      <c r="H26" s="50"/>
      <c r="I26" s="50"/>
      <c r="J26" s="50"/>
      <c r="K26" s="50"/>
      <c r="L26" s="50"/>
      <c r="M26" s="50"/>
    </row>
    <row r="27" spans="1:13" x14ac:dyDescent="0.25">
      <c r="B27" s="50"/>
      <c r="C27" s="50"/>
      <c r="D27" s="50"/>
      <c r="E27" s="50"/>
      <c r="F27" s="50"/>
      <c r="G27" s="50"/>
      <c r="H27" s="50"/>
      <c r="I27" s="50"/>
      <c r="J27" s="50"/>
      <c r="K27" s="50"/>
      <c r="L27" s="50"/>
      <c r="M27" s="50"/>
    </row>
    <row r="28" spans="1:13" x14ac:dyDescent="0.25">
      <c r="B28" s="50"/>
      <c r="C28" s="50"/>
      <c r="D28" s="50"/>
      <c r="E28" s="50"/>
      <c r="F28" s="50"/>
      <c r="G28" s="50"/>
      <c r="H28" s="50"/>
      <c r="I28" s="50"/>
      <c r="J28" s="50"/>
      <c r="K28" s="50"/>
      <c r="L28" s="50"/>
      <c r="M28" s="50"/>
    </row>
    <row r="29" spans="1:13" x14ac:dyDescent="0.25">
      <c r="B29" s="50"/>
      <c r="C29" s="50"/>
      <c r="D29" s="50"/>
      <c r="E29" s="50"/>
      <c r="F29" s="50"/>
      <c r="G29" s="50"/>
      <c r="H29" s="50"/>
      <c r="I29" s="50"/>
      <c r="J29" s="50"/>
      <c r="K29" s="50"/>
      <c r="L29" s="50"/>
      <c r="M29" s="50"/>
    </row>
    <row r="30" spans="1:13" x14ac:dyDescent="0.25">
      <c r="B30" s="50"/>
      <c r="C30" s="50"/>
      <c r="D30" s="50"/>
      <c r="E30" s="50"/>
      <c r="F30" s="50"/>
      <c r="G30" s="50"/>
      <c r="H30" s="50"/>
      <c r="I30" s="50"/>
      <c r="J30" s="50"/>
      <c r="K30" s="50"/>
      <c r="L30" s="50"/>
      <c r="M30" s="50"/>
    </row>
    <row r="31" spans="1:13" x14ac:dyDescent="0.25">
      <c r="B31" s="50"/>
      <c r="C31" s="50"/>
      <c r="D31" s="50"/>
      <c r="E31" s="50"/>
      <c r="F31" s="50"/>
      <c r="G31" s="50"/>
      <c r="H31" s="50"/>
      <c r="I31" s="50"/>
      <c r="J31" s="50"/>
      <c r="K31" s="50"/>
      <c r="L31" s="50"/>
      <c r="M31" s="50"/>
    </row>
    <row r="32" spans="1:13" x14ac:dyDescent="0.25">
      <c r="B32" s="50"/>
      <c r="C32" s="50"/>
      <c r="D32" s="50"/>
      <c r="E32" s="50"/>
      <c r="F32" s="50"/>
      <c r="G32" s="50"/>
      <c r="H32" s="50"/>
      <c r="I32" s="50"/>
    </row>
    <row r="33" spans="2:9" x14ac:dyDescent="0.25">
      <c r="B33" s="50"/>
      <c r="C33" s="50"/>
      <c r="D33" s="50"/>
      <c r="E33" s="50"/>
      <c r="F33" s="50"/>
      <c r="G33" s="50"/>
      <c r="H33" s="50"/>
      <c r="I33" s="50"/>
    </row>
    <row r="34" spans="2:9" x14ac:dyDescent="0.25">
      <c r="B34" s="50"/>
      <c r="C34" s="50"/>
      <c r="D34" s="50"/>
      <c r="E34" s="50"/>
      <c r="F34" s="50"/>
      <c r="G34" s="50"/>
      <c r="H34" s="50"/>
      <c r="I34" s="50"/>
    </row>
    <row r="35" spans="2:9" x14ac:dyDescent="0.25">
      <c r="B35" s="50"/>
      <c r="C35" s="50"/>
      <c r="D35" s="50"/>
      <c r="E35" s="50"/>
      <c r="F35" s="50"/>
      <c r="G35" s="50"/>
      <c r="H35" s="50"/>
      <c r="I35" s="50"/>
    </row>
    <row r="36" spans="2:9" x14ac:dyDescent="0.25">
      <c r="B36" s="50"/>
      <c r="C36" s="50"/>
      <c r="D36" s="50"/>
      <c r="E36" s="50"/>
      <c r="F36" s="50"/>
      <c r="G36" s="50"/>
      <c r="H36" s="50"/>
      <c r="I36" s="50"/>
    </row>
    <row r="37" spans="2:9" x14ac:dyDescent="0.25">
      <c r="B37" s="50"/>
      <c r="C37" s="50"/>
      <c r="D37" s="50"/>
      <c r="E37" s="50"/>
      <c r="F37" s="50"/>
      <c r="G37" s="50"/>
      <c r="H37" s="50"/>
      <c r="I37" s="50"/>
    </row>
    <row r="38" spans="2:9" x14ac:dyDescent="0.25">
      <c r="B38" s="50"/>
      <c r="C38" s="50"/>
      <c r="D38" s="50"/>
      <c r="E38" s="50"/>
      <c r="F38" s="50"/>
      <c r="G38" s="50"/>
      <c r="H38" s="50"/>
      <c r="I38" s="50"/>
    </row>
    <row r="39" spans="2:9" x14ac:dyDescent="0.25">
      <c r="B39" s="50"/>
      <c r="C39" s="50"/>
      <c r="D39" s="50"/>
      <c r="E39" s="50"/>
      <c r="F39" s="50"/>
      <c r="G39" s="50"/>
      <c r="H39" s="50"/>
      <c r="I39" s="50"/>
    </row>
    <row r="40" spans="2:9" x14ac:dyDescent="0.25">
      <c r="B40" s="50"/>
      <c r="C40" s="50"/>
      <c r="D40" s="50"/>
      <c r="E40" s="50"/>
      <c r="F40" s="50"/>
      <c r="G40" s="50"/>
      <c r="H40" s="50"/>
      <c r="I40" s="50"/>
    </row>
    <row r="41" spans="2:9" x14ac:dyDescent="0.25">
      <c r="B41" s="50"/>
      <c r="C41" s="50"/>
      <c r="D41" s="50"/>
      <c r="E41" s="50"/>
      <c r="F41" s="50"/>
      <c r="G41" s="50"/>
      <c r="H41" s="50"/>
      <c r="I41" s="50"/>
    </row>
    <row r="42" spans="2:9" x14ac:dyDescent="0.25">
      <c r="B42" s="50"/>
      <c r="C42" s="50"/>
      <c r="D42" s="50"/>
      <c r="E42" s="50"/>
      <c r="F42" s="50"/>
      <c r="G42" s="50"/>
      <c r="H42" s="50"/>
      <c r="I42" s="50"/>
    </row>
    <row r="43" spans="2:9" x14ac:dyDescent="0.25">
      <c r="B43" s="50"/>
      <c r="C43" s="50"/>
      <c r="D43" s="50"/>
      <c r="E43" s="50"/>
      <c r="F43" s="50"/>
      <c r="G43" s="50"/>
      <c r="H43" s="50"/>
      <c r="I43" s="50"/>
    </row>
    <row r="44" spans="2:9" x14ac:dyDescent="0.25">
      <c r="B44" s="50"/>
      <c r="C44" s="50"/>
      <c r="D44" s="50"/>
      <c r="E44" s="50"/>
      <c r="F44" s="50"/>
      <c r="G44" s="50"/>
      <c r="H44" s="50"/>
      <c r="I44" s="50"/>
    </row>
    <row r="45" spans="2:9" x14ac:dyDescent="0.25">
      <c r="B45" s="50"/>
      <c r="C45" s="50"/>
      <c r="D45" s="50"/>
      <c r="E45" s="50"/>
      <c r="F45" s="50"/>
      <c r="G45" s="50"/>
      <c r="H45" s="50"/>
      <c r="I45" s="50"/>
    </row>
    <row r="46" spans="2:9" x14ac:dyDescent="0.25">
      <c r="B46" s="50"/>
      <c r="C46" s="50"/>
      <c r="D46" s="50"/>
      <c r="E46" s="50"/>
      <c r="F46" s="50"/>
      <c r="G46" s="50"/>
      <c r="H46" s="50"/>
      <c r="I46" s="50"/>
    </row>
    <row r="47" spans="2:9" x14ac:dyDescent="0.25">
      <c r="B47" s="50"/>
      <c r="C47" s="50"/>
      <c r="D47" s="50"/>
      <c r="E47" s="50"/>
      <c r="F47" s="50"/>
      <c r="G47" s="50"/>
      <c r="H47" s="50"/>
      <c r="I47" s="50"/>
    </row>
    <row r="48" spans="2:9" x14ac:dyDescent="0.25">
      <c r="B48" s="50"/>
      <c r="C48" s="50"/>
      <c r="D48" s="50"/>
      <c r="E48" s="50"/>
      <c r="F48" s="50"/>
      <c r="G48" s="50"/>
      <c r="H48" s="50"/>
      <c r="I48" s="50"/>
    </row>
    <row r="49" spans="2:9" x14ac:dyDescent="0.25">
      <c r="B49" s="50"/>
      <c r="C49" s="50"/>
      <c r="D49" s="50"/>
      <c r="E49" s="50"/>
      <c r="F49" s="50"/>
      <c r="G49" s="50"/>
      <c r="H49" s="50"/>
      <c r="I49" s="50"/>
    </row>
    <row r="50" spans="2:9" x14ac:dyDescent="0.25">
      <c r="B50" s="50"/>
      <c r="C50" s="50"/>
      <c r="D50" s="50"/>
      <c r="E50" s="50"/>
      <c r="F50" s="50"/>
      <c r="G50" s="50"/>
      <c r="H50" s="50"/>
      <c r="I50" s="50"/>
    </row>
    <row r="51" spans="2:9" x14ac:dyDescent="0.25">
      <c r="B51" s="50"/>
      <c r="C51" s="50"/>
      <c r="D51" s="50"/>
      <c r="E51" s="50"/>
      <c r="F51" s="50"/>
      <c r="G51" s="50"/>
      <c r="H51" s="50"/>
      <c r="I51" s="50"/>
    </row>
    <row r="52" spans="2:9" x14ac:dyDescent="0.25">
      <c r="B52" s="50"/>
      <c r="C52" s="50"/>
      <c r="D52" s="50"/>
      <c r="E52" s="50"/>
      <c r="F52" s="50"/>
      <c r="G52" s="50"/>
      <c r="H52" s="50"/>
      <c r="I52" s="50"/>
    </row>
    <row r="53" spans="2:9" x14ac:dyDescent="0.25">
      <c r="B53" s="50"/>
      <c r="C53" s="50"/>
      <c r="D53" s="50"/>
      <c r="E53" s="50"/>
      <c r="F53" s="50"/>
      <c r="G53" s="50"/>
      <c r="H53" s="50"/>
      <c r="I53" s="50"/>
    </row>
    <row r="54" spans="2:9" x14ac:dyDescent="0.25">
      <c r="B54" s="50"/>
      <c r="C54" s="50"/>
      <c r="D54" s="50"/>
      <c r="E54" s="50"/>
      <c r="F54" s="50"/>
      <c r="G54" s="50"/>
      <c r="H54" s="50"/>
      <c r="I54" s="50"/>
    </row>
    <row r="55" spans="2:9" x14ac:dyDescent="0.25">
      <c r="B55" s="50"/>
      <c r="C55" s="50"/>
      <c r="D55" s="50"/>
      <c r="E55" s="50"/>
      <c r="F55" s="50"/>
      <c r="G55" s="50"/>
      <c r="H55" s="50"/>
      <c r="I55" s="50"/>
    </row>
  </sheetData>
  <mergeCells count="1">
    <mergeCell ref="H1:I1"/>
  </mergeCells>
  <conditionalFormatting sqref="B1">
    <cfRule type="cellIs" dxfId="20" priority="1" operator="equal">
      <formula>"Incomplete"</formula>
    </cfRule>
    <cfRule type="cellIs" dxfId="19" priority="2" operator="equal">
      <formula>"Flag for Review"</formula>
    </cfRule>
    <cfRule type="cellIs" dxfId="1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M64"/>
  <sheetViews>
    <sheetView zoomScaleNormal="100" workbookViewId="0"/>
  </sheetViews>
  <sheetFormatPr defaultColWidth="9.140625" defaultRowHeight="15" x14ac:dyDescent="0.25"/>
  <cols>
    <col min="1" max="1" width="8.7109375" style="28" customWidth="1"/>
    <col min="2" max="2" width="23.7109375" style="28" customWidth="1"/>
    <col min="3" max="3" width="9.28515625" style="28" customWidth="1"/>
    <col min="4" max="5" width="10.85546875" style="28" customWidth="1"/>
    <col min="6" max="6" width="13" style="28" customWidth="1"/>
    <col min="7" max="9" width="9.42578125" style="28" customWidth="1"/>
    <col min="10" max="10" width="10.7109375" style="28" customWidth="1"/>
    <col min="11" max="16384" width="9.140625" style="28"/>
  </cols>
  <sheetData>
    <row r="1" spans="1:13" x14ac:dyDescent="0.25">
      <c r="A1" s="7">
        <v>4</v>
      </c>
      <c r="B1" s="32" t="s">
        <v>12</v>
      </c>
      <c r="C1" s="27"/>
      <c r="D1" s="27"/>
      <c r="E1" s="27"/>
      <c r="F1" s="27"/>
      <c r="G1" s="43"/>
      <c r="H1" s="187" t="s">
        <v>29</v>
      </c>
      <c r="I1" s="188"/>
    </row>
    <row r="2" spans="1:13" x14ac:dyDescent="0.25">
      <c r="A2" s="29"/>
      <c r="B2" s="26"/>
      <c r="C2" s="26"/>
      <c r="D2" s="26"/>
      <c r="E2" s="26"/>
      <c r="F2" s="26"/>
      <c r="G2" s="26"/>
      <c r="H2" s="26"/>
      <c r="I2" s="30"/>
    </row>
    <row r="3" spans="1:13" x14ac:dyDescent="0.25">
      <c r="A3" s="8" t="s">
        <v>13</v>
      </c>
      <c r="B3" s="24" t="s">
        <v>37</v>
      </c>
      <c r="C3" s="24"/>
      <c r="D3" s="24"/>
      <c r="E3" s="24"/>
      <c r="F3" s="24"/>
      <c r="G3" s="24"/>
      <c r="H3" s="24"/>
      <c r="I3" s="25"/>
      <c r="J3" s="50"/>
      <c r="K3" s="50"/>
      <c r="L3" s="50"/>
      <c r="M3" s="50"/>
    </row>
    <row r="4" spans="1:13" x14ac:dyDescent="0.25">
      <c r="A4" s="9">
        <f>INDEX('Point Grid'!B:B,MATCH($A$1,'Point Grid'!A:A,0))</f>
        <v>2.25</v>
      </c>
      <c r="B4" s="24"/>
      <c r="C4" s="24"/>
      <c r="D4" s="24"/>
      <c r="E4" s="24"/>
      <c r="F4" s="24"/>
      <c r="G4" s="24"/>
      <c r="H4" s="24"/>
      <c r="I4" s="25"/>
      <c r="J4" s="50"/>
      <c r="K4" s="50"/>
      <c r="L4" s="50"/>
      <c r="M4" s="50"/>
    </row>
    <row r="5" spans="1:13" x14ac:dyDescent="0.25">
      <c r="A5" s="9"/>
      <c r="B5" s="90"/>
      <c r="C5" s="91" t="s">
        <v>40</v>
      </c>
      <c r="D5" s="24"/>
      <c r="E5" s="24"/>
      <c r="F5" s="24"/>
      <c r="G5" s="24"/>
      <c r="H5" s="24"/>
      <c r="I5" s="25"/>
      <c r="J5" s="50"/>
      <c r="K5" s="50"/>
      <c r="L5" s="50"/>
      <c r="M5" s="50"/>
    </row>
    <row r="6" spans="1:13" x14ac:dyDescent="0.25">
      <c r="A6" s="9"/>
      <c r="B6" s="90" t="s">
        <v>38</v>
      </c>
      <c r="C6" s="92">
        <v>15000</v>
      </c>
      <c r="D6" s="24"/>
      <c r="E6" s="24"/>
      <c r="F6" s="24"/>
      <c r="G6" s="24"/>
      <c r="H6" s="24"/>
      <c r="I6" s="25"/>
      <c r="J6" s="50"/>
      <c r="K6" s="50"/>
      <c r="L6" s="50"/>
      <c r="M6" s="50"/>
    </row>
    <row r="7" spans="1:13" x14ac:dyDescent="0.25">
      <c r="A7" s="9"/>
      <c r="B7" s="90" t="s">
        <v>39</v>
      </c>
      <c r="C7" s="92">
        <v>12000</v>
      </c>
      <c r="D7" s="24"/>
      <c r="E7" s="24"/>
      <c r="F7" s="24"/>
      <c r="G7" s="24"/>
      <c r="H7" s="24"/>
      <c r="I7" s="25"/>
      <c r="J7" s="50"/>
      <c r="K7" s="50"/>
      <c r="L7" s="50"/>
      <c r="M7" s="50"/>
    </row>
    <row r="8" spans="1:13" x14ac:dyDescent="0.25">
      <c r="A8" s="9"/>
      <c r="B8" s="90" t="s">
        <v>74</v>
      </c>
      <c r="C8" s="92">
        <v>10000</v>
      </c>
      <c r="D8" s="24"/>
      <c r="E8" s="24"/>
      <c r="F8" s="24"/>
      <c r="G8" s="24"/>
      <c r="H8" s="24"/>
      <c r="I8" s="25"/>
      <c r="J8" s="50"/>
      <c r="K8" s="50"/>
      <c r="L8" s="50"/>
      <c r="M8" s="50"/>
    </row>
    <row r="9" spans="1:13" x14ac:dyDescent="0.25">
      <c r="A9" s="41"/>
      <c r="B9" s="90" t="s">
        <v>75</v>
      </c>
      <c r="C9" s="93">
        <v>2250</v>
      </c>
      <c r="D9" s="36"/>
      <c r="E9" s="36"/>
      <c r="F9" s="38"/>
      <c r="G9" s="38"/>
      <c r="H9" s="38"/>
      <c r="I9" s="25"/>
      <c r="J9" s="50"/>
      <c r="K9" s="50"/>
      <c r="L9" s="50"/>
      <c r="M9" s="50"/>
    </row>
    <row r="10" spans="1:13" ht="15" customHeight="1" x14ac:dyDescent="0.25">
      <c r="A10" s="41"/>
      <c r="B10" s="94" t="s">
        <v>76</v>
      </c>
      <c r="C10" s="93">
        <v>750</v>
      </c>
      <c r="D10" s="35"/>
      <c r="E10" s="35"/>
      <c r="F10" s="35"/>
      <c r="G10" s="35"/>
      <c r="H10" s="38"/>
      <c r="I10" s="25"/>
      <c r="J10" s="50"/>
      <c r="K10" s="50"/>
      <c r="L10" s="50"/>
      <c r="M10" s="50"/>
    </row>
    <row r="11" spans="1:13" x14ac:dyDescent="0.25">
      <c r="A11" s="41"/>
      <c r="B11" s="83" t="s">
        <v>77</v>
      </c>
      <c r="C11" s="93">
        <v>300</v>
      </c>
      <c r="D11" s="82"/>
      <c r="E11" s="36"/>
      <c r="F11" s="38"/>
      <c r="G11" s="82"/>
      <c r="H11" s="38"/>
      <c r="I11" s="25"/>
      <c r="J11" s="50"/>
      <c r="K11" s="50"/>
      <c r="L11" s="50"/>
      <c r="M11" s="50"/>
    </row>
    <row r="12" spans="1:13" x14ac:dyDescent="0.25">
      <c r="A12" s="41"/>
      <c r="B12" s="83" t="s">
        <v>78</v>
      </c>
      <c r="C12" s="93">
        <v>360</v>
      </c>
      <c r="D12" s="82"/>
      <c r="E12" s="36"/>
      <c r="F12" s="38"/>
      <c r="G12" s="82"/>
      <c r="H12" s="38"/>
      <c r="I12" s="25"/>
      <c r="J12" s="50"/>
      <c r="K12" s="50"/>
      <c r="L12" s="50"/>
      <c r="M12" s="50"/>
    </row>
    <row r="13" spans="1:13" x14ac:dyDescent="0.25">
      <c r="A13" s="41"/>
      <c r="B13" s="38"/>
      <c r="C13" s="36"/>
      <c r="D13" s="36"/>
      <c r="E13" s="36"/>
      <c r="F13" s="38"/>
      <c r="G13" s="36"/>
      <c r="H13" s="38"/>
      <c r="I13" s="25"/>
      <c r="J13" s="50"/>
      <c r="K13" s="50"/>
      <c r="L13" s="50"/>
      <c r="M13" s="50"/>
    </row>
    <row r="14" spans="1:13" x14ac:dyDescent="0.25">
      <c r="A14" s="41"/>
      <c r="B14" s="38" t="s">
        <v>79</v>
      </c>
      <c r="C14" s="36"/>
      <c r="D14" s="36"/>
      <c r="E14" s="36"/>
      <c r="F14" s="38"/>
      <c r="G14" s="36"/>
      <c r="H14" s="38"/>
      <c r="I14" s="25"/>
      <c r="J14" s="50"/>
      <c r="K14" s="50"/>
      <c r="L14" s="50"/>
      <c r="M14" s="50"/>
    </row>
    <row r="15" spans="1:13" x14ac:dyDescent="0.25">
      <c r="A15" s="41"/>
      <c r="B15" s="38" t="s">
        <v>41</v>
      </c>
      <c r="C15" s="36"/>
      <c r="D15" s="82">
        <v>-0.05</v>
      </c>
      <c r="E15" s="36"/>
      <c r="F15" s="38"/>
      <c r="G15" s="85"/>
      <c r="H15" s="38"/>
      <c r="I15" s="25"/>
      <c r="J15" s="50"/>
      <c r="K15" s="50"/>
      <c r="L15" s="50"/>
      <c r="M15" s="50"/>
    </row>
    <row r="16" spans="1:13" x14ac:dyDescent="0.25">
      <c r="A16" s="41"/>
      <c r="B16" s="57"/>
      <c r="C16" s="44"/>
      <c r="D16" s="58"/>
      <c r="E16" s="59"/>
      <c r="F16" s="59"/>
      <c r="G16" s="59"/>
      <c r="H16" s="59"/>
      <c r="I16" s="25"/>
      <c r="J16" s="50"/>
      <c r="K16" s="50"/>
      <c r="L16" s="50"/>
      <c r="M16" s="50"/>
    </row>
    <row r="17" spans="1:13" ht="30" customHeight="1" x14ac:dyDescent="0.25">
      <c r="A17" s="31" t="s">
        <v>2</v>
      </c>
      <c r="B17" s="189" t="s">
        <v>80</v>
      </c>
      <c r="C17" s="189"/>
      <c r="D17" s="189"/>
      <c r="E17" s="189"/>
      <c r="F17" s="189"/>
      <c r="G17" s="189"/>
      <c r="H17" s="189"/>
      <c r="I17" s="25"/>
      <c r="J17" s="50"/>
      <c r="K17" s="50"/>
      <c r="L17" s="50"/>
      <c r="M17" s="50"/>
    </row>
    <row r="18" spans="1:13" ht="15.75" thickBot="1" x14ac:dyDescent="0.3">
      <c r="A18" s="9">
        <f>INDEX('Point Grid'!$C$8:$I$33,MATCH($A$1,'Point Grid'!$A$8:$A$33,0),MATCH(A17,'Point Grid'!$C$7:$I$7,0))</f>
        <v>1</v>
      </c>
      <c r="B18" s="57" t="s">
        <v>81</v>
      </c>
      <c r="C18" s="44"/>
      <c r="D18" s="44"/>
      <c r="E18" s="44"/>
      <c r="F18" s="44"/>
      <c r="G18" s="44"/>
      <c r="H18" s="44"/>
      <c r="I18" s="25"/>
      <c r="J18" s="50"/>
      <c r="K18" s="50"/>
      <c r="L18" s="50"/>
      <c r="M18" s="50"/>
    </row>
    <row r="19" spans="1:13" ht="15.75" thickBot="1" x14ac:dyDescent="0.3">
      <c r="A19" s="5"/>
      <c r="B19" s="54" t="s">
        <v>82</v>
      </c>
      <c r="C19" s="36"/>
      <c r="D19" s="36"/>
      <c r="E19" s="36"/>
      <c r="F19" s="36"/>
      <c r="G19" s="36"/>
      <c r="H19" s="36"/>
      <c r="I19" s="25"/>
      <c r="J19" s="50"/>
      <c r="K19" s="50"/>
      <c r="L19" s="50"/>
      <c r="M19" s="50"/>
    </row>
    <row r="20" spans="1:13" x14ac:dyDescent="0.25">
      <c r="A20" s="41"/>
      <c r="B20" s="38"/>
      <c r="C20" s="49"/>
      <c r="D20" s="49"/>
      <c r="E20" s="49"/>
      <c r="F20" s="60"/>
      <c r="G20" s="46"/>
      <c r="H20" s="36"/>
      <c r="I20" s="25"/>
      <c r="J20" s="50"/>
      <c r="K20" s="50"/>
      <c r="L20" s="50"/>
      <c r="M20" s="50"/>
    </row>
    <row r="21" spans="1:13" ht="15" customHeight="1" x14ac:dyDescent="0.25">
      <c r="A21" s="31" t="s">
        <v>3</v>
      </c>
      <c r="B21" s="44" t="s">
        <v>297</v>
      </c>
      <c r="C21" s="44"/>
      <c r="D21" s="44"/>
      <c r="E21" s="44"/>
      <c r="F21" s="44"/>
      <c r="G21" s="44"/>
      <c r="H21" s="44"/>
      <c r="I21" s="25"/>
      <c r="J21" s="50"/>
      <c r="K21" s="50"/>
      <c r="L21" s="50"/>
      <c r="M21" s="50"/>
    </row>
    <row r="22" spans="1:13" ht="15.75" thickBot="1" x14ac:dyDescent="0.3">
      <c r="A22" s="9">
        <f>INDEX('Point Grid'!$C$8:$I$33,MATCH($A$1,'Point Grid'!$A$8:$A$33,0),MATCH(A21,'Point Grid'!$C$7:$I$7,0))</f>
        <v>0.5</v>
      </c>
      <c r="B22" s="44"/>
      <c r="C22" s="44"/>
      <c r="D22" s="44"/>
      <c r="E22" s="44"/>
      <c r="F22" s="44"/>
      <c r="G22" s="44"/>
      <c r="H22" s="44"/>
      <c r="I22" s="25"/>
      <c r="J22" s="50"/>
      <c r="K22" s="50"/>
      <c r="L22" s="50"/>
      <c r="M22" s="50"/>
    </row>
    <row r="23" spans="1:13" ht="15.75" thickBot="1" x14ac:dyDescent="0.3">
      <c r="A23" s="5"/>
      <c r="B23" s="38"/>
      <c r="C23" s="61"/>
      <c r="D23" s="62"/>
      <c r="E23" s="63"/>
      <c r="F23" s="61"/>
      <c r="G23" s="47"/>
      <c r="H23" s="47"/>
      <c r="I23" s="25"/>
      <c r="J23" s="50"/>
      <c r="K23" s="50"/>
      <c r="L23" s="50"/>
      <c r="M23" s="50"/>
    </row>
    <row r="24" spans="1:13" x14ac:dyDescent="0.25">
      <c r="A24" s="41"/>
      <c r="B24" s="38"/>
      <c r="C24" s="49"/>
      <c r="D24" s="49"/>
      <c r="E24" s="49"/>
      <c r="F24" s="60"/>
      <c r="G24" s="46"/>
      <c r="H24" s="36"/>
      <c r="I24" s="25"/>
      <c r="J24" s="50"/>
      <c r="K24" s="50"/>
      <c r="L24" s="50"/>
      <c r="M24" s="50"/>
    </row>
    <row r="25" spans="1:13" ht="15" customHeight="1" x14ac:dyDescent="0.25">
      <c r="A25" s="31" t="s">
        <v>4</v>
      </c>
      <c r="B25" s="44" t="s">
        <v>83</v>
      </c>
      <c r="C25" s="44"/>
      <c r="D25" s="44"/>
      <c r="E25" s="44"/>
      <c r="F25" s="44"/>
      <c r="G25" s="44"/>
      <c r="H25" s="44"/>
      <c r="I25" s="25"/>
      <c r="J25" s="50"/>
      <c r="K25" s="50"/>
      <c r="L25" s="50"/>
      <c r="M25" s="50"/>
    </row>
    <row r="26" spans="1:13" ht="15.75" thickBot="1" x14ac:dyDescent="0.3">
      <c r="A26" s="9">
        <f>INDEX('Point Grid'!$C$8:$I$33,MATCH($A$1,'Point Grid'!$A$8:$A$33,0),MATCH(A25,'Point Grid'!$C$7:$I$7,0))</f>
        <v>0.25</v>
      </c>
      <c r="B26" s="44"/>
      <c r="C26" s="44"/>
      <c r="D26" s="44"/>
      <c r="E26" s="44"/>
      <c r="F26" s="44"/>
      <c r="G26" s="44"/>
      <c r="H26" s="44"/>
      <c r="I26" s="25"/>
      <c r="J26" s="50"/>
      <c r="K26" s="50"/>
      <c r="L26" s="50"/>
      <c r="M26" s="50"/>
    </row>
    <row r="27" spans="1:13" ht="15.75" thickBot="1" x14ac:dyDescent="0.3">
      <c r="A27" s="5"/>
      <c r="B27" s="38"/>
      <c r="C27" s="61"/>
      <c r="D27" s="62"/>
      <c r="E27" s="63"/>
      <c r="F27" s="61"/>
      <c r="G27" s="47"/>
      <c r="H27" s="47"/>
      <c r="I27" s="25"/>
      <c r="J27" s="50"/>
      <c r="K27" s="50"/>
      <c r="L27" s="50"/>
      <c r="M27" s="50"/>
    </row>
    <row r="28" spans="1:13" x14ac:dyDescent="0.25">
      <c r="A28" s="41"/>
      <c r="B28" s="38"/>
      <c r="C28" s="49"/>
      <c r="D28" s="49"/>
      <c r="E28" s="49"/>
      <c r="F28" s="60"/>
      <c r="G28" s="46"/>
      <c r="H28" s="36"/>
      <c r="I28" s="25"/>
      <c r="J28" s="50"/>
      <c r="K28" s="50"/>
      <c r="L28" s="50"/>
      <c r="M28" s="50"/>
    </row>
    <row r="29" spans="1:13" ht="15" customHeight="1" x14ac:dyDescent="0.25">
      <c r="A29" s="31" t="s">
        <v>5</v>
      </c>
      <c r="B29" s="44" t="s">
        <v>84</v>
      </c>
      <c r="C29" s="44"/>
      <c r="D29" s="44"/>
      <c r="E29" s="44"/>
      <c r="F29" s="44"/>
      <c r="G29" s="44"/>
      <c r="H29" s="44"/>
      <c r="I29" s="25"/>
      <c r="J29" s="50"/>
      <c r="K29" s="50"/>
      <c r="L29" s="50"/>
      <c r="M29" s="50"/>
    </row>
    <row r="30" spans="1:13" ht="15.75" thickBot="1" x14ac:dyDescent="0.3">
      <c r="A30" s="9">
        <f>INDEX('Point Grid'!$C$8:$I$33,MATCH($A$1,'Point Grid'!$A$8:$A$33,0),MATCH(A29,'Point Grid'!$C$7:$I$7,0))</f>
        <v>0.5</v>
      </c>
      <c r="B30" s="44"/>
      <c r="C30" s="44"/>
      <c r="D30" s="44"/>
      <c r="E30" s="44"/>
      <c r="F30" s="44"/>
      <c r="G30" s="44"/>
      <c r="H30" s="44"/>
      <c r="I30" s="25"/>
      <c r="J30" s="50"/>
      <c r="K30" s="50"/>
      <c r="L30" s="50"/>
      <c r="M30" s="50"/>
    </row>
    <row r="31" spans="1:13" ht="15.75" thickBot="1" x14ac:dyDescent="0.3">
      <c r="A31" s="5"/>
      <c r="B31" s="38"/>
      <c r="C31" s="61"/>
      <c r="D31" s="62"/>
      <c r="E31" s="63"/>
      <c r="F31" s="61"/>
      <c r="G31" s="47"/>
      <c r="H31" s="47"/>
      <c r="I31" s="25"/>
      <c r="J31" s="50"/>
      <c r="K31" s="50"/>
      <c r="L31" s="50"/>
      <c r="M31" s="50"/>
    </row>
    <row r="32" spans="1:13" ht="15.75" thickBot="1" x14ac:dyDescent="0.3">
      <c r="A32" s="23"/>
      <c r="B32" s="48"/>
      <c r="C32" s="64"/>
      <c r="D32" s="64"/>
      <c r="E32" s="65"/>
      <c r="F32" s="64"/>
      <c r="G32" s="66"/>
      <c r="H32" s="66"/>
      <c r="I32" s="56"/>
      <c r="J32" s="50"/>
      <c r="K32" s="50"/>
      <c r="L32" s="50"/>
      <c r="M32" s="50"/>
    </row>
    <row r="33" spans="2:13" x14ac:dyDescent="0.25">
      <c r="B33" s="50"/>
      <c r="C33" s="50"/>
      <c r="D33" s="50"/>
      <c r="E33" s="50"/>
      <c r="F33" s="50"/>
      <c r="G33" s="50"/>
      <c r="H33" s="50"/>
      <c r="I33" s="50"/>
      <c r="J33" s="50"/>
      <c r="K33" s="50"/>
      <c r="L33" s="50"/>
      <c r="M33" s="50"/>
    </row>
    <row r="34" spans="2:13" x14ac:dyDescent="0.25">
      <c r="B34" s="50"/>
      <c r="C34" s="50"/>
      <c r="D34" s="50"/>
      <c r="E34" s="50"/>
      <c r="F34" s="50"/>
      <c r="G34" s="50"/>
      <c r="H34" s="50"/>
      <c r="I34" s="50"/>
      <c r="J34" s="50"/>
      <c r="K34" s="50"/>
      <c r="L34" s="50"/>
      <c r="M34" s="50"/>
    </row>
    <row r="35" spans="2:13" x14ac:dyDescent="0.25">
      <c r="B35" s="50"/>
      <c r="C35" s="50"/>
      <c r="D35" s="50"/>
      <c r="E35" s="50"/>
      <c r="F35" s="50"/>
      <c r="G35" s="50"/>
      <c r="H35" s="50"/>
      <c r="I35" s="50"/>
      <c r="J35" s="50"/>
      <c r="K35" s="50"/>
      <c r="L35" s="50"/>
      <c r="M35" s="50"/>
    </row>
    <row r="36" spans="2:13" x14ac:dyDescent="0.25">
      <c r="B36" s="50"/>
      <c r="C36" s="50"/>
      <c r="D36" s="50"/>
      <c r="E36" s="50"/>
      <c r="F36" s="50"/>
      <c r="G36" s="50"/>
      <c r="H36" s="50"/>
      <c r="I36" s="50"/>
      <c r="J36" s="50"/>
      <c r="K36" s="50"/>
      <c r="L36" s="50"/>
      <c r="M36" s="50"/>
    </row>
    <row r="37" spans="2:13" x14ac:dyDescent="0.25">
      <c r="B37" s="50"/>
      <c r="C37" s="50"/>
      <c r="D37" s="50"/>
      <c r="E37" s="50"/>
      <c r="F37" s="50"/>
      <c r="G37" s="50"/>
      <c r="H37" s="50"/>
      <c r="I37" s="50"/>
      <c r="J37" s="50"/>
      <c r="K37" s="50"/>
      <c r="L37" s="50"/>
      <c r="M37" s="50"/>
    </row>
    <row r="38" spans="2:13" x14ac:dyDescent="0.25">
      <c r="B38" s="50"/>
      <c r="C38" s="50"/>
      <c r="D38" s="50"/>
      <c r="E38" s="50"/>
      <c r="F38" s="50"/>
      <c r="G38" s="50"/>
      <c r="H38" s="50"/>
      <c r="I38" s="50"/>
      <c r="J38" s="50"/>
      <c r="K38" s="50"/>
      <c r="L38" s="50"/>
      <c r="M38" s="50"/>
    </row>
    <row r="39" spans="2:13" x14ac:dyDescent="0.25">
      <c r="B39" s="50"/>
      <c r="C39" s="50"/>
      <c r="D39" s="50"/>
      <c r="E39" s="50"/>
      <c r="F39" s="50"/>
      <c r="G39" s="50"/>
      <c r="H39" s="50"/>
      <c r="I39" s="50"/>
      <c r="J39" s="50"/>
      <c r="K39" s="50"/>
      <c r="L39" s="50"/>
      <c r="M39" s="50"/>
    </row>
    <row r="40" spans="2:13" x14ac:dyDescent="0.25">
      <c r="B40" s="50"/>
      <c r="C40" s="50"/>
      <c r="D40" s="50"/>
      <c r="E40" s="50"/>
      <c r="F40" s="50"/>
      <c r="G40" s="50"/>
      <c r="H40" s="50"/>
      <c r="I40" s="50"/>
      <c r="J40" s="50"/>
      <c r="K40" s="50"/>
      <c r="L40" s="50"/>
      <c r="M40" s="50"/>
    </row>
    <row r="41" spans="2:13" x14ac:dyDescent="0.25">
      <c r="B41" s="50"/>
      <c r="C41" s="50"/>
      <c r="D41" s="50"/>
      <c r="E41" s="50"/>
      <c r="F41" s="50"/>
      <c r="G41" s="50"/>
      <c r="H41" s="50"/>
      <c r="I41" s="50"/>
    </row>
    <row r="42" spans="2:13" x14ac:dyDescent="0.25">
      <c r="B42" s="50"/>
      <c r="C42" s="50"/>
      <c r="D42" s="50"/>
      <c r="E42" s="50"/>
      <c r="F42" s="50"/>
      <c r="G42" s="50"/>
      <c r="H42" s="50"/>
      <c r="I42" s="50"/>
    </row>
    <row r="43" spans="2:13" x14ac:dyDescent="0.25">
      <c r="B43" s="50"/>
      <c r="C43" s="50"/>
      <c r="D43" s="50"/>
      <c r="E43" s="50"/>
      <c r="F43" s="50"/>
      <c r="G43" s="50"/>
      <c r="H43" s="50"/>
      <c r="I43" s="50"/>
    </row>
    <row r="44" spans="2:13" x14ac:dyDescent="0.25">
      <c r="B44" s="50"/>
      <c r="C44" s="50"/>
      <c r="D44" s="50"/>
      <c r="E44" s="50"/>
      <c r="F44" s="50"/>
      <c r="G44" s="50"/>
      <c r="H44" s="50"/>
      <c r="I44" s="50"/>
    </row>
    <row r="45" spans="2:13" x14ac:dyDescent="0.25">
      <c r="B45" s="50"/>
      <c r="C45" s="50"/>
      <c r="D45" s="50"/>
      <c r="E45" s="50"/>
      <c r="F45" s="50"/>
      <c r="G45" s="50"/>
      <c r="H45" s="50"/>
      <c r="I45" s="50"/>
    </row>
    <row r="46" spans="2:13" x14ac:dyDescent="0.25">
      <c r="B46" s="50"/>
      <c r="C46" s="50"/>
      <c r="D46" s="50"/>
      <c r="E46" s="50"/>
      <c r="F46" s="50"/>
      <c r="G46" s="50"/>
      <c r="H46" s="50"/>
      <c r="I46" s="50"/>
    </row>
    <row r="47" spans="2:13" x14ac:dyDescent="0.25">
      <c r="B47" s="50"/>
      <c r="C47" s="50"/>
      <c r="D47" s="50"/>
      <c r="E47" s="50"/>
      <c r="F47" s="50"/>
      <c r="G47" s="50"/>
      <c r="H47" s="50"/>
      <c r="I47" s="50"/>
    </row>
    <row r="48" spans="2:13" x14ac:dyDescent="0.25">
      <c r="B48" s="50"/>
      <c r="C48" s="50"/>
      <c r="D48" s="50"/>
      <c r="E48" s="50"/>
      <c r="F48" s="50"/>
      <c r="G48" s="50"/>
      <c r="H48" s="50"/>
      <c r="I48" s="50"/>
    </row>
    <row r="49" spans="2:9" x14ac:dyDescent="0.25">
      <c r="B49" s="50"/>
      <c r="C49" s="50"/>
      <c r="D49" s="50"/>
      <c r="E49" s="50"/>
      <c r="F49" s="50"/>
      <c r="G49" s="50"/>
      <c r="H49" s="50"/>
      <c r="I49" s="50"/>
    </row>
    <row r="50" spans="2:9" x14ac:dyDescent="0.25">
      <c r="B50" s="50"/>
      <c r="C50" s="50"/>
      <c r="D50" s="50"/>
      <c r="E50" s="50"/>
      <c r="F50" s="50"/>
      <c r="G50" s="50"/>
      <c r="H50" s="50"/>
      <c r="I50" s="50"/>
    </row>
    <row r="51" spans="2:9" x14ac:dyDescent="0.25">
      <c r="B51" s="50"/>
      <c r="C51" s="50"/>
      <c r="D51" s="50"/>
      <c r="E51" s="50"/>
      <c r="F51" s="50"/>
      <c r="G51" s="50"/>
      <c r="H51" s="50"/>
      <c r="I51" s="50"/>
    </row>
    <row r="52" spans="2:9" x14ac:dyDescent="0.25">
      <c r="B52" s="50"/>
      <c r="C52" s="50"/>
      <c r="D52" s="50"/>
      <c r="E52" s="50"/>
      <c r="F52" s="50"/>
      <c r="G52" s="50"/>
      <c r="H52" s="50"/>
      <c r="I52" s="50"/>
    </row>
    <row r="53" spans="2:9" x14ac:dyDescent="0.25">
      <c r="B53" s="50"/>
      <c r="C53" s="50"/>
      <c r="D53" s="50"/>
      <c r="E53" s="50"/>
      <c r="F53" s="50"/>
      <c r="G53" s="50"/>
      <c r="H53" s="50"/>
      <c r="I53" s="50"/>
    </row>
    <row r="54" spans="2:9" x14ac:dyDescent="0.25">
      <c r="B54" s="50"/>
      <c r="C54" s="50"/>
      <c r="D54" s="50"/>
      <c r="E54" s="50"/>
      <c r="F54" s="50"/>
      <c r="G54" s="50"/>
      <c r="H54" s="50"/>
      <c r="I54" s="50"/>
    </row>
    <row r="55" spans="2:9" x14ac:dyDescent="0.25">
      <c r="B55" s="50"/>
      <c r="C55" s="50"/>
      <c r="D55" s="50"/>
      <c r="E55" s="50"/>
      <c r="F55" s="50"/>
      <c r="G55" s="50"/>
      <c r="H55" s="50"/>
      <c r="I55" s="50"/>
    </row>
    <row r="56" spans="2:9" x14ac:dyDescent="0.25">
      <c r="B56" s="50"/>
      <c r="C56" s="50"/>
      <c r="D56" s="50"/>
      <c r="E56" s="50"/>
      <c r="F56" s="50"/>
      <c r="G56" s="50"/>
      <c r="H56" s="50"/>
      <c r="I56" s="50"/>
    </row>
    <row r="57" spans="2:9" x14ac:dyDescent="0.25">
      <c r="B57" s="50"/>
      <c r="C57" s="50"/>
      <c r="D57" s="50"/>
      <c r="E57" s="50"/>
      <c r="F57" s="50"/>
      <c r="G57" s="50"/>
      <c r="H57" s="50"/>
      <c r="I57" s="50"/>
    </row>
    <row r="58" spans="2:9" x14ac:dyDescent="0.25">
      <c r="B58" s="50"/>
      <c r="C58" s="50"/>
      <c r="D58" s="50"/>
      <c r="E58" s="50"/>
      <c r="F58" s="50"/>
      <c r="G58" s="50"/>
      <c r="H58" s="50"/>
      <c r="I58" s="50"/>
    </row>
    <row r="59" spans="2:9" x14ac:dyDescent="0.25">
      <c r="B59" s="50"/>
      <c r="C59" s="50"/>
      <c r="D59" s="50"/>
      <c r="E59" s="50"/>
      <c r="F59" s="50"/>
      <c r="G59" s="50"/>
      <c r="H59" s="50"/>
      <c r="I59" s="50"/>
    </row>
    <row r="60" spans="2:9" x14ac:dyDescent="0.25">
      <c r="B60" s="50"/>
      <c r="C60" s="50"/>
      <c r="D60" s="50"/>
      <c r="E60" s="50"/>
      <c r="F60" s="50"/>
      <c r="G60" s="50"/>
      <c r="H60" s="50"/>
      <c r="I60" s="50"/>
    </row>
    <row r="61" spans="2:9" x14ac:dyDescent="0.25">
      <c r="B61" s="50"/>
      <c r="C61" s="50"/>
      <c r="D61" s="50"/>
      <c r="E61" s="50"/>
      <c r="F61" s="50"/>
      <c r="G61" s="50"/>
      <c r="H61" s="50"/>
      <c r="I61" s="50"/>
    </row>
    <row r="62" spans="2:9" x14ac:dyDescent="0.25">
      <c r="B62" s="50"/>
      <c r="C62" s="50"/>
      <c r="D62" s="50"/>
      <c r="E62" s="50"/>
      <c r="F62" s="50"/>
      <c r="G62" s="50"/>
      <c r="H62" s="50"/>
      <c r="I62" s="50"/>
    </row>
    <row r="63" spans="2:9" x14ac:dyDescent="0.25">
      <c r="B63" s="50"/>
      <c r="C63" s="50"/>
      <c r="D63" s="50"/>
      <c r="E63" s="50"/>
      <c r="F63" s="50"/>
      <c r="G63" s="50"/>
      <c r="H63" s="50"/>
      <c r="I63" s="50"/>
    </row>
    <row r="64" spans="2:9" x14ac:dyDescent="0.25">
      <c r="B64" s="50"/>
      <c r="C64" s="50"/>
      <c r="D64" s="50"/>
      <c r="E64" s="50"/>
      <c r="F64" s="50"/>
      <c r="G64" s="50"/>
      <c r="H64" s="50"/>
      <c r="I64" s="50"/>
    </row>
  </sheetData>
  <mergeCells count="2">
    <mergeCell ref="H1:I1"/>
    <mergeCell ref="B17:H17"/>
  </mergeCells>
  <conditionalFormatting sqref="B1">
    <cfRule type="cellIs" dxfId="17" priority="1" operator="equal">
      <formula>"Incomplete"</formula>
    </cfRule>
    <cfRule type="cellIs" dxfId="16" priority="2" operator="equal">
      <formula>"Flag for Review"</formula>
    </cfRule>
    <cfRule type="cellIs" dxfId="15"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H1" location="'Point Grid'!A8" display="Return to Point Grid"/>
  </hyperlinks>
  <pageMargins left="0.7" right="0.7" top="0.75" bottom="0.75" header="0.3" footer="0.3"/>
  <pageSetup paperSize="9" orientation="portrait" r:id="rId1"/>
  <ignoredErrors>
    <ignoredError sqref="C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55"/>
  <sheetViews>
    <sheetView zoomScaleNormal="100" workbookViewId="0"/>
  </sheetViews>
  <sheetFormatPr defaultColWidth="9.140625" defaultRowHeight="15" x14ac:dyDescent="0.25"/>
  <cols>
    <col min="1" max="1" width="8.7109375" style="28" customWidth="1"/>
    <col min="2" max="2" width="9.7109375" style="28" customWidth="1"/>
    <col min="3" max="3" width="11.7109375" style="28" customWidth="1"/>
    <col min="4" max="4" width="9.140625" style="28" customWidth="1"/>
    <col min="5" max="5" width="16.28515625" style="28" customWidth="1"/>
    <col min="6" max="6" width="9.42578125" style="28" customWidth="1"/>
    <col min="7" max="7" width="15.85546875" style="28" customWidth="1"/>
    <col min="8" max="9" width="9.42578125" style="28" customWidth="1"/>
    <col min="10" max="16384" width="9.140625" style="28"/>
  </cols>
  <sheetData>
    <row r="1" spans="1:13" x14ac:dyDescent="0.25">
      <c r="A1" s="7">
        <v>5</v>
      </c>
      <c r="B1" s="32" t="s">
        <v>12</v>
      </c>
      <c r="C1" s="27"/>
      <c r="D1" s="27"/>
      <c r="E1" s="27"/>
      <c r="F1" s="27"/>
      <c r="G1" s="43"/>
      <c r="H1" s="187" t="s">
        <v>29</v>
      </c>
      <c r="I1" s="188"/>
    </row>
    <row r="2" spans="1:13" x14ac:dyDescent="0.25">
      <c r="A2" s="29"/>
      <c r="B2" s="26"/>
      <c r="C2" s="26"/>
      <c r="D2" s="26"/>
      <c r="E2" s="26"/>
      <c r="F2" s="26"/>
      <c r="G2" s="26"/>
      <c r="H2" s="26"/>
      <c r="I2" s="30"/>
    </row>
    <row r="3" spans="1:13" x14ac:dyDescent="0.25">
      <c r="A3" s="8" t="s">
        <v>13</v>
      </c>
      <c r="B3" s="24" t="s">
        <v>32</v>
      </c>
      <c r="C3" s="24"/>
      <c r="D3" s="24"/>
      <c r="E3" s="24"/>
      <c r="F3" s="24"/>
      <c r="G3" s="24"/>
      <c r="H3" s="24"/>
      <c r="I3" s="25"/>
      <c r="J3" s="50"/>
      <c r="K3" s="50"/>
      <c r="L3" s="50"/>
      <c r="M3" s="50"/>
    </row>
    <row r="4" spans="1:13" x14ac:dyDescent="0.25">
      <c r="A4" s="9">
        <f>INDEX('Point Grid'!B:B,MATCH($A$1,'Point Grid'!A:A,0))</f>
        <v>2</v>
      </c>
      <c r="B4" s="24"/>
      <c r="C4" s="24"/>
      <c r="D4" s="24"/>
      <c r="E4" s="24"/>
      <c r="F4" s="24"/>
      <c r="G4" s="24"/>
      <c r="H4" s="24"/>
      <c r="I4" s="25"/>
      <c r="J4" s="50"/>
      <c r="K4" s="50"/>
      <c r="L4" s="50"/>
      <c r="M4" s="50"/>
    </row>
    <row r="5" spans="1:13" x14ac:dyDescent="0.25">
      <c r="A5" s="41"/>
      <c r="B5" s="38" t="s">
        <v>88</v>
      </c>
      <c r="C5" s="36"/>
      <c r="D5" s="36"/>
      <c r="E5" s="36"/>
      <c r="F5" s="95">
        <v>250000</v>
      </c>
      <c r="G5" s="38"/>
      <c r="H5" s="38"/>
      <c r="I5" s="25"/>
      <c r="J5" s="39"/>
      <c r="K5" s="50"/>
      <c r="L5" s="33"/>
      <c r="M5" s="50"/>
    </row>
    <row r="6" spans="1:13" ht="15" customHeight="1" x14ac:dyDescent="0.25">
      <c r="A6" s="41"/>
      <c r="B6" s="38" t="s">
        <v>89</v>
      </c>
      <c r="C6" s="36"/>
      <c r="D6" s="82"/>
      <c r="E6" s="36"/>
      <c r="F6" s="95">
        <v>200000</v>
      </c>
      <c r="G6" s="38"/>
      <c r="H6" s="38"/>
      <c r="I6" s="25"/>
      <c r="J6" s="33"/>
      <c r="K6" s="50"/>
      <c r="L6" s="33"/>
      <c r="M6" s="50"/>
    </row>
    <row r="7" spans="1:13" ht="15" customHeight="1" x14ac:dyDescent="0.25">
      <c r="A7" s="41"/>
      <c r="B7" s="38" t="s">
        <v>90</v>
      </c>
      <c r="C7" s="36"/>
      <c r="D7" s="36"/>
      <c r="E7" s="36"/>
      <c r="F7" s="95">
        <v>8000</v>
      </c>
      <c r="G7" s="38"/>
      <c r="H7" s="38"/>
      <c r="I7" s="25"/>
      <c r="J7" s="33"/>
      <c r="K7" s="50"/>
      <c r="L7" s="33"/>
      <c r="M7" s="50"/>
    </row>
    <row r="8" spans="1:13" ht="15" customHeight="1" x14ac:dyDescent="0.25">
      <c r="A8" s="41"/>
      <c r="B8" s="38" t="s">
        <v>47</v>
      </c>
      <c r="C8" s="36"/>
      <c r="D8" s="36"/>
      <c r="E8" s="36"/>
      <c r="F8" s="82">
        <v>0.19</v>
      </c>
      <c r="G8" s="38"/>
      <c r="H8" s="38"/>
      <c r="I8" s="25"/>
      <c r="J8" s="33"/>
      <c r="K8" s="50"/>
      <c r="L8" s="33"/>
      <c r="M8" s="50"/>
    </row>
    <row r="9" spans="1:13" x14ac:dyDescent="0.25">
      <c r="A9" s="41"/>
      <c r="B9" s="38" t="s">
        <v>91</v>
      </c>
      <c r="C9" s="36"/>
      <c r="D9" s="36"/>
      <c r="E9" s="36"/>
      <c r="F9" s="95">
        <v>16000</v>
      </c>
      <c r="G9" s="38"/>
      <c r="H9" s="38"/>
      <c r="I9" s="25"/>
      <c r="J9" s="33"/>
      <c r="K9" s="50"/>
      <c r="L9" s="33"/>
      <c r="M9" s="50"/>
    </row>
    <row r="10" spans="1:13" x14ac:dyDescent="0.25">
      <c r="A10" s="41"/>
      <c r="B10" s="38" t="s">
        <v>92</v>
      </c>
      <c r="C10" s="36"/>
      <c r="D10" s="36"/>
      <c r="E10" s="36"/>
      <c r="F10" s="82">
        <v>0.04</v>
      </c>
      <c r="G10" s="38"/>
      <c r="H10" s="38"/>
      <c r="I10" s="25"/>
      <c r="J10" s="33"/>
      <c r="K10" s="50"/>
      <c r="L10" s="33"/>
      <c r="M10" s="50"/>
    </row>
    <row r="11" spans="1:13" x14ac:dyDescent="0.25">
      <c r="A11" s="41"/>
      <c r="B11" s="57"/>
      <c r="C11" s="44"/>
      <c r="D11" s="58"/>
      <c r="E11" s="59"/>
      <c r="F11" s="59"/>
      <c r="G11" s="59"/>
      <c r="H11" s="59"/>
      <c r="I11" s="25"/>
      <c r="J11" s="50"/>
      <c r="K11" s="50"/>
      <c r="L11" s="50"/>
      <c r="M11" s="50"/>
    </row>
    <row r="12" spans="1:13" x14ac:dyDescent="0.25">
      <c r="A12" s="31" t="s">
        <v>2</v>
      </c>
      <c r="B12" s="58" t="s">
        <v>85</v>
      </c>
      <c r="C12" s="58"/>
      <c r="D12" s="58"/>
      <c r="E12" s="58"/>
      <c r="F12" s="58"/>
      <c r="G12" s="58"/>
      <c r="H12" s="59"/>
      <c r="I12" s="25"/>
      <c r="J12" s="50"/>
      <c r="K12" s="50"/>
      <c r="L12" s="50"/>
      <c r="M12" s="50"/>
    </row>
    <row r="13" spans="1:13" ht="15.75" thickBot="1" x14ac:dyDescent="0.3">
      <c r="A13" s="9">
        <f>INDEX('Point Grid'!$C$8:$I$33,MATCH($A$1,'Point Grid'!$A$8:$A$33,0),MATCH(A12,'Point Grid'!$C$7:$I$7,0))</f>
        <v>0.75</v>
      </c>
      <c r="B13" s="58"/>
      <c r="C13" s="58"/>
      <c r="D13" s="58"/>
      <c r="E13" s="58"/>
      <c r="F13" s="58"/>
      <c r="G13" s="58"/>
      <c r="H13" s="44"/>
      <c r="I13" s="25"/>
      <c r="J13" s="50"/>
      <c r="K13" s="50"/>
      <c r="L13" s="50"/>
      <c r="M13" s="50"/>
    </row>
    <row r="14" spans="1:13" ht="15.75" thickBot="1" x14ac:dyDescent="0.3">
      <c r="A14" s="5"/>
      <c r="B14" s="38"/>
      <c r="C14" s="36"/>
      <c r="D14" s="36"/>
      <c r="E14" s="36"/>
      <c r="F14" s="36"/>
      <c r="G14" s="45"/>
      <c r="H14" s="45"/>
      <c r="I14" s="25"/>
      <c r="J14" s="50"/>
      <c r="K14" s="50"/>
      <c r="L14" s="50"/>
      <c r="M14" s="50"/>
    </row>
    <row r="15" spans="1:13" x14ac:dyDescent="0.25">
      <c r="A15" s="41"/>
      <c r="B15" s="57"/>
      <c r="C15" s="44"/>
      <c r="D15" s="58"/>
      <c r="E15" s="59"/>
      <c r="F15" s="59"/>
      <c r="G15" s="59"/>
      <c r="H15" s="59"/>
      <c r="I15" s="25"/>
      <c r="J15" s="50"/>
      <c r="K15" s="50"/>
      <c r="L15" s="50"/>
      <c r="M15" s="50"/>
    </row>
    <row r="16" spans="1:13" x14ac:dyDescent="0.25">
      <c r="A16" s="31" t="s">
        <v>3</v>
      </c>
      <c r="B16" s="58" t="s">
        <v>86</v>
      </c>
      <c r="C16" s="58"/>
      <c r="D16" s="58"/>
      <c r="E16" s="58"/>
      <c r="F16" s="58"/>
      <c r="G16" s="58"/>
      <c r="H16" s="59"/>
      <c r="I16" s="25"/>
      <c r="J16" s="50"/>
      <c r="K16" s="50"/>
      <c r="L16" s="50"/>
      <c r="M16" s="50"/>
    </row>
    <row r="17" spans="1:13" ht="15.75" thickBot="1" x14ac:dyDescent="0.3">
      <c r="A17" s="9">
        <f>INDEX('Point Grid'!$C$8:$I$33,MATCH($A$1,'Point Grid'!$A$8:$A$33,0),MATCH(A16,'Point Grid'!$C$7:$I$7,0))</f>
        <v>0.75</v>
      </c>
      <c r="B17" s="58"/>
      <c r="C17" s="58"/>
      <c r="D17" s="58"/>
      <c r="E17" s="58"/>
      <c r="F17" s="58"/>
      <c r="G17" s="58"/>
      <c r="H17" s="44"/>
      <c r="I17" s="25"/>
      <c r="J17" s="50"/>
      <c r="K17" s="50"/>
      <c r="L17" s="50"/>
      <c r="M17" s="50"/>
    </row>
    <row r="18" spans="1:13" ht="15.75" thickBot="1" x14ac:dyDescent="0.3">
      <c r="A18" s="5"/>
      <c r="B18" s="38"/>
      <c r="C18" s="36"/>
      <c r="D18" s="36"/>
      <c r="E18" s="36"/>
      <c r="F18" s="36"/>
      <c r="G18" s="45"/>
      <c r="H18" s="45"/>
      <c r="I18" s="25"/>
      <c r="J18" s="50"/>
      <c r="K18" s="50"/>
      <c r="L18" s="50"/>
      <c r="M18" s="50"/>
    </row>
    <row r="19" spans="1:13" x14ac:dyDescent="0.25">
      <c r="A19" s="41"/>
      <c r="B19" s="57"/>
      <c r="C19" s="44"/>
      <c r="D19" s="58"/>
      <c r="E19" s="59"/>
      <c r="F19" s="59"/>
      <c r="G19" s="59"/>
      <c r="H19" s="59"/>
      <c r="I19" s="25"/>
      <c r="J19" s="50"/>
      <c r="K19" s="50"/>
      <c r="L19" s="50"/>
      <c r="M19" s="50"/>
    </row>
    <row r="20" spans="1:13" x14ac:dyDescent="0.25">
      <c r="A20" s="180" t="s">
        <v>4</v>
      </c>
      <c r="B20" s="189" t="s">
        <v>87</v>
      </c>
      <c r="C20" s="189"/>
      <c r="D20" s="189"/>
      <c r="E20" s="189"/>
      <c r="F20" s="189"/>
      <c r="G20" s="189"/>
      <c r="H20" s="59"/>
      <c r="I20" s="25"/>
      <c r="J20" s="50"/>
      <c r="K20" s="50"/>
      <c r="L20" s="50"/>
      <c r="M20" s="50"/>
    </row>
    <row r="21" spans="1:13" ht="15.75" thickBot="1" x14ac:dyDescent="0.3">
      <c r="A21" s="9">
        <f>INDEX('Point Grid'!$C$8:$I$33,MATCH($A$1,'Point Grid'!$A$8:$A$33,0),MATCH(A20,'Point Grid'!$C$7:$I$7,0))</f>
        <v>0.5</v>
      </c>
      <c r="B21" s="189"/>
      <c r="C21" s="189"/>
      <c r="D21" s="189"/>
      <c r="E21" s="189"/>
      <c r="F21" s="189"/>
      <c r="G21" s="189"/>
      <c r="H21" s="44"/>
      <c r="I21" s="25"/>
      <c r="J21" s="50"/>
      <c r="K21" s="50"/>
      <c r="L21" s="50"/>
      <c r="M21" s="50"/>
    </row>
    <row r="22" spans="1:13" ht="15.75" thickBot="1" x14ac:dyDescent="0.3">
      <c r="A22" s="5"/>
      <c r="B22" s="38"/>
      <c r="C22" s="36"/>
      <c r="D22" s="36"/>
      <c r="E22" s="36"/>
      <c r="F22" s="36"/>
      <c r="G22" s="45"/>
      <c r="H22" s="45"/>
      <c r="I22" s="25"/>
      <c r="J22" s="50"/>
      <c r="K22" s="50"/>
      <c r="L22" s="50"/>
      <c r="M22" s="50"/>
    </row>
    <row r="23" spans="1:13" ht="15.75" thickBot="1" x14ac:dyDescent="0.3">
      <c r="A23" s="23"/>
      <c r="B23" s="48"/>
      <c r="C23" s="64"/>
      <c r="D23" s="64"/>
      <c r="E23" s="65"/>
      <c r="F23" s="64"/>
      <c r="G23" s="66"/>
      <c r="H23" s="66"/>
      <c r="I23" s="56"/>
      <c r="J23" s="50"/>
      <c r="K23" s="50"/>
      <c r="L23" s="50"/>
      <c r="M23" s="50"/>
    </row>
    <row r="24" spans="1:13" x14ac:dyDescent="0.25">
      <c r="B24" s="50"/>
      <c r="C24" s="50"/>
      <c r="D24" s="50"/>
      <c r="E24" s="50"/>
      <c r="F24" s="50"/>
      <c r="G24" s="50"/>
      <c r="H24" s="50"/>
      <c r="I24" s="50"/>
      <c r="J24" s="50"/>
      <c r="K24" s="50"/>
      <c r="L24" s="50"/>
      <c r="M24" s="50"/>
    </row>
    <row r="25" spans="1:13" x14ac:dyDescent="0.25">
      <c r="B25" s="50"/>
      <c r="C25" s="50"/>
      <c r="D25" s="50"/>
      <c r="E25" s="50"/>
      <c r="F25" s="50"/>
      <c r="G25" s="50"/>
      <c r="H25" s="50"/>
      <c r="I25" s="50"/>
      <c r="J25" s="50"/>
      <c r="K25" s="50"/>
      <c r="L25" s="50"/>
      <c r="M25" s="50"/>
    </row>
    <row r="26" spans="1:13" x14ac:dyDescent="0.25">
      <c r="B26" s="50"/>
      <c r="C26" s="50"/>
      <c r="D26" s="50"/>
      <c r="E26" s="50"/>
      <c r="F26" s="50"/>
      <c r="G26" s="50"/>
      <c r="H26" s="50"/>
      <c r="I26" s="50"/>
      <c r="J26" s="50"/>
      <c r="K26" s="50"/>
      <c r="L26" s="50"/>
      <c r="M26" s="50"/>
    </row>
    <row r="27" spans="1:13" x14ac:dyDescent="0.25">
      <c r="B27" s="50"/>
      <c r="C27" s="50"/>
      <c r="D27" s="50"/>
      <c r="E27" s="50"/>
      <c r="F27" s="50"/>
      <c r="G27" s="50"/>
      <c r="H27" s="50"/>
      <c r="I27" s="50"/>
      <c r="J27" s="50"/>
      <c r="K27" s="50"/>
      <c r="L27" s="50"/>
      <c r="M27" s="50"/>
    </row>
    <row r="28" spans="1:13" x14ac:dyDescent="0.25">
      <c r="B28" s="50"/>
      <c r="C28" s="50"/>
      <c r="D28" s="50"/>
      <c r="E28" s="50"/>
      <c r="F28" s="50"/>
      <c r="G28" s="50"/>
      <c r="H28" s="50"/>
      <c r="I28" s="50"/>
      <c r="J28" s="50"/>
      <c r="K28" s="50"/>
      <c r="L28" s="50"/>
      <c r="M28" s="50"/>
    </row>
    <row r="29" spans="1:13" x14ac:dyDescent="0.25">
      <c r="B29" s="50"/>
      <c r="C29" s="50"/>
      <c r="D29" s="50"/>
      <c r="E29" s="50"/>
      <c r="F29" s="50"/>
      <c r="G29" s="50"/>
      <c r="H29" s="50"/>
      <c r="I29" s="50"/>
      <c r="J29" s="50"/>
      <c r="K29" s="50"/>
      <c r="L29" s="50"/>
      <c r="M29" s="50"/>
    </row>
    <row r="30" spans="1:13" x14ac:dyDescent="0.25">
      <c r="B30" s="50"/>
      <c r="C30" s="50"/>
      <c r="D30" s="50"/>
      <c r="E30" s="50"/>
      <c r="F30" s="50"/>
      <c r="G30" s="50"/>
      <c r="H30" s="50"/>
      <c r="I30" s="50"/>
      <c r="J30" s="50"/>
      <c r="K30" s="50"/>
      <c r="L30" s="50"/>
      <c r="M30" s="50"/>
    </row>
    <row r="31" spans="1:13" x14ac:dyDescent="0.25">
      <c r="B31" s="50"/>
      <c r="C31" s="50"/>
      <c r="D31" s="50"/>
      <c r="E31" s="50"/>
      <c r="F31" s="50"/>
      <c r="G31" s="50"/>
      <c r="H31" s="50"/>
      <c r="I31" s="50"/>
      <c r="J31" s="50"/>
      <c r="K31" s="50"/>
      <c r="L31" s="50"/>
      <c r="M31" s="50"/>
    </row>
    <row r="32" spans="1:13" x14ac:dyDescent="0.25">
      <c r="B32" s="50"/>
      <c r="C32" s="50"/>
      <c r="D32" s="50"/>
      <c r="E32" s="50"/>
      <c r="F32" s="50"/>
      <c r="G32" s="50"/>
      <c r="H32" s="50"/>
      <c r="I32" s="50"/>
      <c r="J32" s="50"/>
      <c r="K32" s="50"/>
      <c r="L32" s="50"/>
      <c r="M32" s="50"/>
    </row>
    <row r="33" spans="2:13" x14ac:dyDescent="0.25">
      <c r="B33" s="50"/>
      <c r="C33" s="50"/>
      <c r="D33" s="50"/>
      <c r="E33" s="50"/>
      <c r="F33" s="50"/>
      <c r="G33" s="50"/>
      <c r="H33" s="50"/>
      <c r="I33" s="50"/>
      <c r="J33" s="50"/>
      <c r="K33" s="50"/>
      <c r="L33" s="50"/>
      <c r="M33" s="50"/>
    </row>
    <row r="34" spans="2:13" x14ac:dyDescent="0.25">
      <c r="B34" s="50"/>
      <c r="C34" s="50"/>
      <c r="D34" s="50"/>
      <c r="E34" s="50"/>
      <c r="F34" s="50"/>
      <c r="G34" s="50"/>
      <c r="H34" s="50"/>
      <c r="I34" s="50"/>
      <c r="J34" s="50"/>
      <c r="K34" s="50"/>
      <c r="L34" s="50"/>
      <c r="M34" s="50"/>
    </row>
    <row r="35" spans="2:13" x14ac:dyDescent="0.25">
      <c r="B35" s="50"/>
      <c r="C35" s="50"/>
      <c r="D35" s="50"/>
      <c r="E35" s="50"/>
      <c r="F35" s="50"/>
      <c r="G35" s="50"/>
      <c r="H35" s="50"/>
      <c r="I35" s="50"/>
      <c r="J35" s="50"/>
      <c r="K35" s="50"/>
      <c r="L35" s="50"/>
      <c r="M35" s="50"/>
    </row>
    <row r="36" spans="2:13" x14ac:dyDescent="0.25">
      <c r="B36" s="50"/>
      <c r="C36" s="50"/>
      <c r="D36" s="50"/>
      <c r="E36" s="50"/>
      <c r="F36" s="50"/>
      <c r="G36" s="50"/>
      <c r="H36" s="50"/>
      <c r="I36" s="50"/>
      <c r="J36" s="50"/>
      <c r="K36" s="50"/>
      <c r="L36" s="50"/>
      <c r="M36" s="50"/>
    </row>
    <row r="37" spans="2:13" x14ac:dyDescent="0.25">
      <c r="B37" s="50"/>
      <c r="C37" s="50"/>
      <c r="D37" s="50"/>
      <c r="E37" s="50"/>
      <c r="F37" s="50"/>
      <c r="G37" s="50"/>
      <c r="H37" s="50"/>
      <c r="I37" s="50"/>
      <c r="J37" s="50"/>
      <c r="K37" s="50"/>
      <c r="L37" s="50"/>
      <c r="M37" s="50"/>
    </row>
    <row r="38" spans="2:13" x14ac:dyDescent="0.25">
      <c r="B38" s="50"/>
      <c r="C38" s="50"/>
      <c r="D38" s="50"/>
      <c r="E38" s="50"/>
      <c r="F38" s="50"/>
      <c r="G38" s="50"/>
      <c r="H38" s="50"/>
      <c r="I38" s="50"/>
      <c r="J38" s="50"/>
      <c r="K38" s="50"/>
      <c r="L38" s="50"/>
      <c r="M38" s="50"/>
    </row>
    <row r="39" spans="2:13" x14ac:dyDescent="0.25">
      <c r="B39" s="50"/>
      <c r="C39" s="50"/>
      <c r="D39" s="50"/>
      <c r="E39" s="50"/>
      <c r="F39" s="50"/>
      <c r="G39" s="50"/>
      <c r="H39" s="50"/>
      <c r="I39" s="50"/>
    </row>
    <row r="40" spans="2:13" x14ac:dyDescent="0.25">
      <c r="B40" s="50"/>
      <c r="C40" s="50"/>
      <c r="D40" s="50"/>
      <c r="E40" s="50"/>
      <c r="F40" s="50"/>
      <c r="G40" s="50"/>
      <c r="H40" s="50"/>
      <c r="I40" s="50"/>
    </row>
    <row r="41" spans="2:13" x14ac:dyDescent="0.25">
      <c r="B41" s="50"/>
      <c r="C41" s="50"/>
      <c r="D41" s="50"/>
      <c r="E41" s="50"/>
      <c r="F41" s="50"/>
      <c r="G41" s="50"/>
      <c r="H41" s="50"/>
      <c r="I41" s="50"/>
    </row>
    <row r="42" spans="2:13" x14ac:dyDescent="0.25">
      <c r="B42" s="50"/>
      <c r="C42" s="50"/>
      <c r="D42" s="50"/>
      <c r="E42" s="50"/>
      <c r="F42" s="50"/>
      <c r="G42" s="50"/>
      <c r="H42" s="50"/>
      <c r="I42" s="50"/>
    </row>
    <row r="43" spans="2:13" x14ac:dyDescent="0.25">
      <c r="B43" s="50"/>
      <c r="C43" s="50"/>
      <c r="D43" s="50"/>
      <c r="E43" s="50"/>
      <c r="F43" s="50"/>
      <c r="G43" s="50"/>
      <c r="H43" s="50"/>
      <c r="I43" s="50"/>
    </row>
    <row r="44" spans="2:13" x14ac:dyDescent="0.25">
      <c r="B44" s="50"/>
      <c r="C44" s="50"/>
      <c r="D44" s="50"/>
      <c r="E44" s="50"/>
      <c r="F44" s="50"/>
      <c r="G44" s="50"/>
      <c r="H44" s="50"/>
      <c r="I44" s="50"/>
    </row>
    <row r="45" spans="2:13" x14ac:dyDescent="0.25">
      <c r="B45" s="50"/>
      <c r="C45" s="50"/>
      <c r="D45" s="50"/>
      <c r="E45" s="50"/>
      <c r="F45" s="50"/>
      <c r="G45" s="50"/>
      <c r="H45" s="50"/>
      <c r="I45" s="50"/>
    </row>
    <row r="46" spans="2:13" x14ac:dyDescent="0.25">
      <c r="B46" s="50"/>
      <c r="C46" s="50"/>
      <c r="D46" s="50"/>
      <c r="E46" s="50"/>
      <c r="F46" s="50"/>
      <c r="G46" s="50"/>
      <c r="H46" s="50"/>
      <c r="I46" s="50"/>
    </row>
    <row r="47" spans="2:13" x14ac:dyDescent="0.25">
      <c r="B47" s="50"/>
      <c r="C47" s="50"/>
      <c r="D47" s="50"/>
      <c r="E47" s="50"/>
      <c r="F47" s="50"/>
      <c r="G47" s="50"/>
      <c r="H47" s="50"/>
      <c r="I47" s="50"/>
    </row>
    <row r="48" spans="2:13" x14ac:dyDescent="0.25">
      <c r="B48" s="50"/>
      <c r="C48" s="50"/>
      <c r="D48" s="50"/>
      <c r="E48" s="50"/>
      <c r="F48" s="50"/>
      <c r="G48" s="50"/>
      <c r="H48" s="50"/>
      <c r="I48" s="50"/>
    </row>
    <row r="49" spans="2:9" x14ac:dyDescent="0.25">
      <c r="B49" s="50"/>
      <c r="C49" s="50"/>
      <c r="D49" s="50"/>
      <c r="E49" s="50"/>
      <c r="F49" s="50"/>
      <c r="G49" s="50"/>
      <c r="H49" s="50"/>
      <c r="I49" s="50"/>
    </row>
    <row r="50" spans="2:9" x14ac:dyDescent="0.25">
      <c r="B50" s="50"/>
      <c r="C50" s="50"/>
      <c r="D50" s="50"/>
      <c r="E50" s="50"/>
      <c r="F50" s="50"/>
      <c r="G50" s="50"/>
      <c r="H50" s="50"/>
      <c r="I50" s="50"/>
    </row>
    <row r="51" spans="2:9" x14ac:dyDescent="0.25">
      <c r="B51" s="50"/>
      <c r="C51" s="50"/>
      <c r="D51" s="50"/>
      <c r="E51" s="50"/>
      <c r="F51" s="50"/>
      <c r="G51" s="50"/>
      <c r="H51" s="50"/>
      <c r="I51" s="50"/>
    </row>
    <row r="52" spans="2:9" x14ac:dyDescent="0.25">
      <c r="B52" s="50"/>
      <c r="C52" s="50"/>
      <c r="D52" s="50"/>
      <c r="E52" s="50"/>
      <c r="F52" s="50"/>
      <c r="G52" s="50"/>
      <c r="H52" s="50"/>
      <c r="I52" s="50"/>
    </row>
    <row r="53" spans="2:9" x14ac:dyDescent="0.25">
      <c r="B53" s="50"/>
      <c r="C53" s="50"/>
      <c r="D53" s="50"/>
      <c r="E53" s="50"/>
      <c r="F53" s="50"/>
      <c r="G53" s="50"/>
      <c r="H53" s="50"/>
      <c r="I53" s="50"/>
    </row>
    <row r="54" spans="2:9" x14ac:dyDescent="0.25">
      <c r="B54" s="50"/>
      <c r="C54" s="50"/>
      <c r="D54" s="50"/>
      <c r="E54" s="50"/>
      <c r="F54" s="50"/>
      <c r="G54" s="50"/>
      <c r="H54" s="50"/>
      <c r="I54" s="50"/>
    </row>
    <row r="55" spans="2:9" x14ac:dyDescent="0.25">
      <c r="B55" s="50"/>
      <c r="C55" s="50"/>
      <c r="D55" s="50"/>
      <c r="E55" s="50"/>
      <c r="F55" s="50"/>
      <c r="G55" s="50"/>
      <c r="H55" s="50"/>
      <c r="I55" s="50"/>
    </row>
  </sheetData>
  <mergeCells count="2">
    <mergeCell ref="H1:I1"/>
    <mergeCell ref="B20:G21"/>
  </mergeCells>
  <conditionalFormatting sqref="B1">
    <cfRule type="cellIs" dxfId="14" priority="1" operator="equal">
      <formula>"Incomplete"</formula>
    </cfRule>
    <cfRule type="cellIs" dxfId="13" priority="2" operator="equal">
      <formula>"Flag for Review"</formula>
    </cfRule>
    <cfRule type="cellIs" dxfId="12"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H1" location="'Point Grid'!A8" display="Return to Point Grid"/>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53"/>
  <sheetViews>
    <sheetView zoomScaleNormal="100" workbookViewId="0"/>
  </sheetViews>
  <sheetFormatPr defaultColWidth="9.140625" defaultRowHeight="15" x14ac:dyDescent="0.25"/>
  <cols>
    <col min="1" max="1" width="8.7109375" style="28" customWidth="1"/>
    <col min="2" max="2" width="11" style="28" customWidth="1"/>
    <col min="3" max="5" width="10.85546875" style="28" customWidth="1"/>
    <col min="6" max="6" width="9.42578125" style="28" customWidth="1"/>
    <col min="7" max="7" width="16.7109375" style="28" customWidth="1"/>
    <col min="8" max="9" width="9.42578125" style="28" customWidth="1"/>
    <col min="10" max="10" width="10.7109375" style="28" customWidth="1"/>
    <col min="11" max="16384" width="9.140625" style="28"/>
  </cols>
  <sheetData>
    <row r="1" spans="1:13" x14ac:dyDescent="0.25">
      <c r="A1" s="7">
        <v>6</v>
      </c>
      <c r="B1" s="32" t="s">
        <v>12</v>
      </c>
      <c r="C1" s="27"/>
      <c r="D1" s="27"/>
      <c r="E1" s="27"/>
      <c r="F1" s="27"/>
      <c r="G1" s="43"/>
      <c r="H1" s="187" t="s">
        <v>29</v>
      </c>
      <c r="I1" s="188"/>
    </row>
    <row r="2" spans="1:13" x14ac:dyDescent="0.25">
      <c r="A2" s="29"/>
      <c r="B2" s="26"/>
      <c r="C2" s="26"/>
      <c r="D2" s="26"/>
      <c r="E2" s="26"/>
      <c r="F2" s="26"/>
      <c r="G2" s="26"/>
      <c r="H2" s="26"/>
      <c r="I2" s="30"/>
    </row>
    <row r="3" spans="1:13" x14ac:dyDescent="0.25">
      <c r="A3" s="8" t="s">
        <v>13</v>
      </c>
      <c r="B3" s="24" t="s">
        <v>32</v>
      </c>
      <c r="C3" s="24"/>
      <c r="D3" s="24"/>
      <c r="E3" s="24"/>
      <c r="F3" s="24"/>
      <c r="G3" s="24"/>
      <c r="H3" s="24"/>
      <c r="I3" s="25"/>
      <c r="J3" s="50"/>
      <c r="K3" s="50"/>
      <c r="L3" s="50"/>
      <c r="M3" s="50"/>
    </row>
    <row r="4" spans="1:13" x14ac:dyDescent="0.25">
      <c r="A4" s="9">
        <f>INDEX('Point Grid'!B:B,MATCH($A$1,'Point Grid'!A:A,0))</f>
        <v>1.5</v>
      </c>
      <c r="B4" s="24"/>
      <c r="C4" s="24"/>
      <c r="D4" s="24"/>
      <c r="E4" s="24"/>
      <c r="F4" s="24"/>
      <c r="G4" s="24"/>
      <c r="H4" s="24"/>
      <c r="I4" s="25"/>
      <c r="J4" s="50"/>
      <c r="K4" s="50"/>
      <c r="L4" s="50"/>
      <c r="M4" s="50"/>
    </row>
    <row r="5" spans="1:13" ht="45" x14ac:dyDescent="0.25">
      <c r="A5" s="9"/>
      <c r="B5" s="67" t="s">
        <v>43</v>
      </c>
      <c r="C5" s="67" t="s">
        <v>93</v>
      </c>
      <c r="D5" s="67" t="s">
        <v>94</v>
      </c>
      <c r="E5" s="67" t="s">
        <v>42</v>
      </c>
      <c r="F5" s="67" t="s">
        <v>95</v>
      </c>
      <c r="G5" s="24"/>
      <c r="H5" s="24"/>
      <c r="I5" s="25"/>
      <c r="J5" s="50"/>
      <c r="K5" s="50"/>
      <c r="L5" s="50"/>
      <c r="M5" s="50"/>
    </row>
    <row r="6" spans="1:13" x14ac:dyDescent="0.25">
      <c r="A6" s="41"/>
      <c r="B6" s="70" t="s">
        <v>33</v>
      </c>
      <c r="C6" s="84">
        <v>3500</v>
      </c>
      <c r="D6" s="96">
        <v>500</v>
      </c>
      <c r="E6" s="96">
        <v>550</v>
      </c>
      <c r="F6" s="96">
        <v>540</v>
      </c>
      <c r="G6" s="38"/>
      <c r="H6" s="38"/>
      <c r="I6" s="25"/>
      <c r="J6" s="50"/>
      <c r="K6" s="50"/>
      <c r="L6" s="50"/>
      <c r="M6" s="50"/>
    </row>
    <row r="7" spans="1:13" x14ac:dyDescent="0.25">
      <c r="A7" s="41"/>
      <c r="B7" s="70" t="s">
        <v>34</v>
      </c>
      <c r="C7" s="84">
        <v>8000</v>
      </c>
      <c r="D7" s="96">
        <v>400</v>
      </c>
      <c r="E7" s="96">
        <v>350</v>
      </c>
      <c r="F7" s="96">
        <v>370</v>
      </c>
      <c r="G7" s="38"/>
      <c r="H7" s="38"/>
      <c r="I7" s="25"/>
      <c r="J7" s="50"/>
      <c r="K7" s="50"/>
      <c r="L7" s="50"/>
      <c r="M7" s="50"/>
    </row>
    <row r="8" spans="1:13" x14ac:dyDescent="0.25">
      <c r="A8" s="41"/>
      <c r="B8" s="38"/>
      <c r="C8" s="36"/>
      <c r="D8" s="36"/>
      <c r="E8" s="36"/>
      <c r="F8" s="38"/>
      <c r="G8" s="38"/>
      <c r="H8" s="38"/>
      <c r="I8" s="25"/>
      <c r="J8" s="50"/>
      <c r="K8" s="50"/>
      <c r="L8" s="50"/>
      <c r="M8" s="50"/>
    </row>
    <row r="9" spans="1:13" ht="30" customHeight="1" x14ac:dyDescent="0.25">
      <c r="A9" s="41"/>
      <c r="B9" s="190" t="s">
        <v>96</v>
      </c>
      <c r="C9" s="190"/>
      <c r="D9" s="190"/>
      <c r="E9" s="190"/>
      <c r="F9" s="190"/>
      <c r="G9" s="190"/>
      <c r="H9" s="190"/>
      <c r="I9" s="25"/>
      <c r="J9" s="50"/>
      <c r="K9" s="50"/>
      <c r="L9" s="50"/>
      <c r="M9" s="50"/>
    </row>
    <row r="10" spans="1:13" ht="30" customHeight="1" x14ac:dyDescent="0.25">
      <c r="A10" s="41"/>
      <c r="B10" s="190" t="s">
        <v>97</v>
      </c>
      <c r="C10" s="190"/>
      <c r="D10" s="190"/>
      <c r="E10" s="190"/>
      <c r="F10" s="190"/>
      <c r="G10" s="190"/>
      <c r="H10" s="190"/>
      <c r="I10" s="25"/>
      <c r="J10" s="50"/>
      <c r="K10" s="50"/>
      <c r="L10" s="50"/>
      <c r="M10" s="50"/>
    </row>
    <row r="11" spans="1:13" x14ac:dyDescent="0.25">
      <c r="A11" s="41"/>
      <c r="B11" s="38" t="s">
        <v>98</v>
      </c>
      <c r="C11" s="36"/>
      <c r="D11" s="36"/>
      <c r="E11" s="36"/>
      <c r="F11" s="38"/>
      <c r="G11" s="38"/>
      <c r="H11" s="38"/>
      <c r="I11" s="25"/>
      <c r="J11" s="50"/>
      <c r="K11" s="50"/>
      <c r="L11" s="50"/>
      <c r="M11" s="50"/>
    </row>
    <row r="12" spans="1:13" x14ac:dyDescent="0.25">
      <c r="A12" s="41"/>
      <c r="B12" s="38" t="s">
        <v>99</v>
      </c>
      <c r="C12" s="36"/>
      <c r="D12" s="36"/>
      <c r="E12" s="36"/>
      <c r="F12" s="38"/>
      <c r="G12" s="38"/>
      <c r="H12" s="38"/>
      <c r="I12" s="25"/>
      <c r="J12" s="50"/>
      <c r="K12" s="50"/>
      <c r="L12" s="50"/>
      <c r="M12" s="50"/>
    </row>
    <row r="13" spans="1:13" x14ac:dyDescent="0.25">
      <c r="A13" s="41"/>
      <c r="B13" s="57"/>
      <c r="C13" s="44"/>
      <c r="D13" s="58"/>
      <c r="E13" s="59"/>
      <c r="F13" s="59"/>
      <c r="G13" s="59"/>
      <c r="H13" s="59"/>
      <c r="I13" s="25"/>
      <c r="J13" s="50"/>
      <c r="K13" s="50"/>
      <c r="L13" s="50"/>
      <c r="M13" s="50"/>
    </row>
    <row r="14" spans="1:13" x14ac:dyDescent="0.25">
      <c r="A14" s="31" t="s">
        <v>2</v>
      </c>
      <c r="B14" s="189" t="s">
        <v>100</v>
      </c>
      <c r="C14" s="189"/>
      <c r="D14" s="189"/>
      <c r="E14" s="189"/>
      <c r="F14" s="189"/>
      <c r="G14" s="189"/>
      <c r="H14" s="189"/>
      <c r="I14" s="25"/>
      <c r="J14" s="50"/>
      <c r="K14" s="50"/>
      <c r="L14" s="50"/>
      <c r="M14" s="50"/>
    </row>
    <row r="15" spans="1:13" ht="15.75" thickBot="1" x14ac:dyDescent="0.3">
      <c r="A15" s="9">
        <f>INDEX('Point Grid'!$C$8:$I$33,MATCH($A$1,'Point Grid'!$A$8:$A$33,0),MATCH(A14,'Point Grid'!$C$7:$I$7,0))</f>
        <v>1</v>
      </c>
      <c r="B15" s="189"/>
      <c r="C15" s="189"/>
      <c r="D15" s="189"/>
      <c r="E15" s="189"/>
      <c r="F15" s="189"/>
      <c r="G15" s="189"/>
      <c r="H15" s="189"/>
      <c r="I15" s="25"/>
      <c r="J15" s="50"/>
      <c r="K15" s="50"/>
      <c r="L15" s="50"/>
      <c r="M15" s="50"/>
    </row>
    <row r="16" spans="1:13" ht="15.75" thickBot="1" x14ac:dyDescent="0.3">
      <c r="A16" s="5"/>
      <c r="B16" s="38"/>
      <c r="C16" s="36"/>
      <c r="D16" s="36"/>
      <c r="E16" s="36"/>
      <c r="F16" s="36"/>
      <c r="G16" s="45"/>
      <c r="H16" s="45"/>
      <c r="I16" s="25"/>
      <c r="J16" s="50"/>
      <c r="K16" s="50"/>
      <c r="L16" s="50"/>
      <c r="M16" s="50"/>
    </row>
    <row r="17" spans="1:13" x14ac:dyDescent="0.25">
      <c r="A17" s="41"/>
      <c r="B17" s="54"/>
      <c r="C17" s="49"/>
      <c r="D17" s="49"/>
      <c r="E17" s="49"/>
      <c r="F17" s="60"/>
      <c r="G17" s="46"/>
      <c r="H17" s="36"/>
      <c r="I17" s="25"/>
      <c r="J17" s="50"/>
      <c r="K17" s="50"/>
      <c r="L17" s="50"/>
      <c r="M17" s="50"/>
    </row>
    <row r="18" spans="1:13" x14ac:dyDescent="0.25">
      <c r="A18" s="31" t="s">
        <v>3</v>
      </c>
      <c r="B18" s="54" t="s">
        <v>101</v>
      </c>
      <c r="C18" s="49"/>
      <c r="D18" s="49"/>
      <c r="E18" s="49"/>
      <c r="F18" s="60"/>
      <c r="G18" s="49"/>
      <c r="H18" s="49"/>
      <c r="I18" s="25"/>
      <c r="J18" s="50"/>
      <c r="K18" s="50"/>
      <c r="L18" s="50"/>
      <c r="M18" s="50"/>
    </row>
    <row r="19" spans="1:13" ht="15.75" thickBot="1" x14ac:dyDescent="0.3">
      <c r="A19" s="9">
        <f>INDEX('Point Grid'!$C$8:$I$33,MATCH($A$1,'Point Grid'!$A$8:$A$33,0),MATCH(A18,'Point Grid'!$C$7:$I$7,0))</f>
        <v>0.5</v>
      </c>
      <c r="B19" s="38"/>
      <c r="C19" s="61"/>
      <c r="D19" s="62"/>
      <c r="E19" s="63"/>
      <c r="F19" s="61"/>
      <c r="G19" s="47"/>
      <c r="H19" s="47"/>
      <c r="I19" s="25"/>
      <c r="J19" s="50"/>
      <c r="K19" s="50"/>
      <c r="L19" s="50"/>
      <c r="M19" s="50"/>
    </row>
    <row r="20" spans="1:13" ht="15.75" thickBot="1" x14ac:dyDescent="0.3">
      <c r="A20" s="5"/>
      <c r="B20" s="38"/>
      <c r="C20" s="61"/>
      <c r="D20" s="62"/>
      <c r="E20" s="63"/>
      <c r="F20" s="61"/>
      <c r="G20" s="47"/>
      <c r="H20" s="47"/>
      <c r="I20" s="25"/>
      <c r="J20" s="50"/>
      <c r="K20" s="50"/>
      <c r="L20" s="50"/>
      <c r="M20" s="50"/>
    </row>
    <row r="21" spans="1:13" ht="15.75" thickBot="1" x14ac:dyDescent="0.3">
      <c r="A21" s="23"/>
      <c r="B21" s="48"/>
      <c r="C21" s="64"/>
      <c r="D21" s="64"/>
      <c r="E21" s="65"/>
      <c r="F21" s="64"/>
      <c r="G21" s="66"/>
      <c r="H21" s="66"/>
      <c r="I21" s="56"/>
      <c r="J21" s="50"/>
      <c r="K21" s="50"/>
      <c r="L21" s="50"/>
      <c r="M21" s="50"/>
    </row>
    <row r="22" spans="1:13" x14ac:dyDescent="0.25">
      <c r="B22" s="50"/>
      <c r="C22" s="50"/>
      <c r="D22" s="50"/>
      <c r="E22" s="50"/>
      <c r="F22" s="50"/>
      <c r="G22" s="50"/>
      <c r="H22" s="50"/>
      <c r="I22" s="50"/>
      <c r="J22" s="50"/>
      <c r="K22" s="50"/>
      <c r="L22" s="50"/>
      <c r="M22" s="50"/>
    </row>
    <row r="23" spans="1:13" x14ac:dyDescent="0.25">
      <c r="B23" s="50"/>
      <c r="C23" s="50"/>
      <c r="D23" s="50"/>
      <c r="E23" s="50"/>
      <c r="F23" s="50"/>
      <c r="G23" s="50"/>
      <c r="H23" s="50"/>
      <c r="I23" s="50"/>
      <c r="J23" s="50"/>
      <c r="K23" s="50"/>
      <c r="L23" s="50"/>
      <c r="M23" s="50"/>
    </row>
    <row r="24" spans="1:13" x14ac:dyDescent="0.25">
      <c r="B24" s="50"/>
      <c r="C24" s="50"/>
      <c r="D24" s="50"/>
      <c r="E24" s="50"/>
      <c r="F24" s="50"/>
      <c r="G24" s="50"/>
      <c r="H24" s="50"/>
      <c r="I24" s="50"/>
      <c r="J24" s="50"/>
      <c r="K24" s="50"/>
      <c r="L24" s="50"/>
      <c r="M24" s="50"/>
    </row>
    <row r="25" spans="1:13" x14ac:dyDescent="0.25">
      <c r="B25" s="50"/>
      <c r="C25" s="50"/>
      <c r="D25" s="50"/>
      <c r="E25" s="50"/>
      <c r="F25" s="50"/>
      <c r="G25" s="50"/>
      <c r="H25" s="50"/>
      <c r="I25" s="50"/>
      <c r="J25" s="50"/>
      <c r="K25" s="50"/>
      <c r="L25" s="50"/>
      <c r="M25" s="50"/>
    </row>
    <row r="26" spans="1:13" x14ac:dyDescent="0.25">
      <c r="B26" s="50"/>
      <c r="C26" s="50"/>
      <c r="D26" s="50"/>
      <c r="E26" s="50"/>
      <c r="F26" s="50"/>
      <c r="G26" s="50"/>
      <c r="H26" s="50"/>
      <c r="I26" s="50"/>
      <c r="J26" s="50"/>
      <c r="K26" s="50"/>
      <c r="L26" s="50"/>
      <c r="M26" s="50"/>
    </row>
    <row r="27" spans="1:13" x14ac:dyDescent="0.25">
      <c r="B27" s="50"/>
      <c r="C27" s="50"/>
      <c r="D27" s="50"/>
      <c r="E27" s="50"/>
      <c r="F27" s="50"/>
      <c r="G27" s="50"/>
      <c r="H27" s="50"/>
      <c r="I27" s="50"/>
      <c r="J27" s="50"/>
      <c r="K27" s="50"/>
      <c r="L27" s="50"/>
      <c r="M27" s="50"/>
    </row>
    <row r="28" spans="1:13" x14ac:dyDescent="0.25">
      <c r="B28" s="50"/>
      <c r="C28" s="50"/>
      <c r="D28" s="50"/>
      <c r="E28" s="50"/>
      <c r="F28" s="50"/>
      <c r="G28" s="50"/>
      <c r="H28" s="50"/>
      <c r="I28" s="50"/>
      <c r="J28" s="50"/>
      <c r="K28" s="50"/>
      <c r="L28" s="50"/>
      <c r="M28" s="50"/>
    </row>
    <row r="29" spans="1:13" x14ac:dyDescent="0.25">
      <c r="B29" s="50"/>
      <c r="C29" s="50"/>
      <c r="D29" s="50"/>
      <c r="E29" s="50"/>
      <c r="F29" s="50"/>
      <c r="G29" s="50"/>
      <c r="H29" s="50"/>
      <c r="I29" s="50"/>
      <c r="J29" s="50"/>
      <c r="K29" s="50"/>
      <c r="L29" s="50"/>
      <c r="M29" s="50"/>
    </row>
    <row r="30" spans="1:13" x14ac:dyDescent="0.25">
      <c r="B30" s="50"/>
      <c r="C30" s="50"/>
      <c r="D30" s="50"/>
      <c r="E30" s="50"/>
      <c r="F30" s="50"/>
      <c r="G30" s="50"/>
      <c r="H30" s="50"/>
      <c r="I30" s="50"/>
      <c r="J30" s="50"/>
      <c r="K30" s="50"/>
      <c r="L30" s="50"/>
      <c r="M30" s="50"/>
    </row>
    <row r="31" spans="1:13" x14ac:dyDescent="0.25">
      <c r="B31" s="50"/>
      <c r="C31" s="50"/>
      <c r="D31" s="50"/>
      <c r="E31" s="50"/>
      <c r="F31" s="50"/>
      <c r="G31" s="50"/>
      <c r="H31" s="50"/>
      <c r="I31" s="50"/>
      <c r="J31" s="50"/>
      <c r="K31" s="50"/>
      <c r="L31" s="50"/>
      <c r="M31" s="50"/>
    </row>
    <row r="32" spans="1:13" x14ac:dyDescent="0.25">
      <c r="B32" s="50"/>
      <c r="C32" s="50"/>
      <c r="D32" s="50"/>
      <c r="E32" s="50"/>
      <c r="F32" s="50"/>
      <c r="G32" s="50"/>
      <c r="H32" s="50"/>
      <c r="I32" s="50"/>
      <c r="J32" s="50"/>
      <c r="K32" s="50"/>
      <c r="L32" s="50"/>
      <c r="M32" s="50"/>
    </row>
    <row r="33" spans="2:13" x14ac:dyDescent="0.25">
      <c r="B33" s="50"/>
      <c r="C33" s="50"/>
      <c r="D33" s="50"/>
      <c r="E33" s="50"/>
      <c r="F33" s="50"/>
      <c r="G33" s="50"/>
      <c r="H33" s="50"/>
      <c r="I33" s="50"/>
      <c r="J33" s="50"/>
      <c r="K33" s="50"/>
      <c r="L33" s="50"/>
      <c r="M33" s="50"/>
    </row>
    <row r="34" spans="2:13" x14ac:dyDescent="0.25">
      <c r="B34" s="50"/>
      <c r="C34" s="50"/>
      <c r="D34" s="50"/>
      <c r="E34" s="50"/>
      <c r="F34" s="50"/>
      <c r="G34" s="50"/>
      <c r="H34" s="50"/>
      <c r="I34" s="50"/>
      <c r="J34" s="50"/>
      <c r="K34" s="50"/>
      <c r="L34" s="50"/>
      <c r="M34" s="50"/>
    </row>
    <row r="35" spans="2:13" x14ac:dyDescent="0.25">
      <c r="B35" s="50"/>
      <c r="C35" s="50"/>
      <c r="D35" s="50"/>
      <c r="E35" s="50"/>
      <c r="F35" s="50"/>
      <c r="G35" s="50"/>
      <c r="H35" s="50"/>
      <c r="I35" s="50"/>
      <c r="J35" s="50"/>
      <c r="K35" s="50"/>
      <c r="L35" s="50"/>
      <c r="M35" s="50"/>
    </row>
    <row r="36" spans="2:13" x14ac:dyDescent="0.25">
      <c r="B36" s="50"/>
      <c r="C36" s="50"/>
      <c r="D36" s="50"/>
      <c r="E36" s="50"/>
      <c r="F36" s="50"/>
      <c r="G36" s="50"/>
      <c r="H36" s="50"/>
      <c r="I36" s="50"/>
      <c r="J36" s="50"/>
      <c r="K36" s="50"/>
      <c r="L36" s="50"/>
      <c r="M36" s="50"/>
    </row>
    <row r="37" spans="2:13" x14ac:dyDescent="0.25">
      <c r="B37" s="50"/>
      <c r="C37" s="50"/>
      <c r="D37" s="50"/>
      <c r="E37" s="50"/>
      <c r="F37" s="50"/>
      <c r="G37" s="50"/>
      <c r="H37" s="50"/>
      <c r="I37" s="50"/>
    </row>
    <row r="38" spans="2:13" x14ac:dyDescent="0.25">
      <c r="B38" s="50"/>
      <c r="C38" s="50"/>
      <c r="D38" s="50"/>
      <c r="E38" s="50"/>
      <c r="F38" s="50"/>
      <c r="G38" s="50"/>
      <c r="H38" s="50"/>
      <c r="I38" s="50"/>
    </row>
    <row r="39" spans="2:13" x14ac:dyDescent="0.25">
      <c r="B39" s="50"/>
      <c r="C39" s="50"/>
      <c r="D39" s="50"/>
      <c r="E39" s="50"/>
      <c r="F39" s="50"/>
      <c r="G39" s="50"/>
      <c r="H39" s="50"/>
      <c r="I39" s="50"/>
    </row>
    <row r="40" spans="2:13" x14ac:dyDescent="0.25">
      <c r="B40" s="50"/>
      <c r="C40" s="50"/>
      <c r="D40" s="50"/>
      <c r="E40" s="50"/>
      <c r="F40" s="50"/>
      <c r="G40" s="50"/>
      <c r="H40" s="50"/>
      <c r="I40" s="50"/>
    </row>
    <row r="41" spans="2:13" x14ac:dyDescent="0.25">
      <c r="B41" s="50"/>
      <c r="C41" s="50"/>
      <c r="D41" s="50"/>
      <c r="E41" s="50"/>
      <c r="F41" s="50"/>
      <c r="G41" s="50"/>
      <c r="H41" s="50"/>
      <c r="I41" s="50"/>
    </row>
    <row r="42" spans="2:13" x14ac:dyDescent="0.25">
      <c r="B42" s="50"/>
      <c r="C42" s="50"/>
      <c r="D42" s="50"/>
      <c r="E42" s="50"/>
      <c r="F42" s="50"/>
      <c r="G42" s="50"/>
      <c r="H42" s="50"/>
      <c r="I42" s="50"/>
    </row>
    <row r="43" spans="2:13" x14ac:dyDescent="0.25">
      <c r="B43" s="50"/>
      <c r="C43" s="50"/>
      <c r="D43" s="50"/>
      <c r="E43" s="50"/>
      <c r="F43" s="50"/>
      <c r="G43" s="50"/>
      <c r="H43" s="50"/>
      <c r="I43" s="50"/>
    </row>
    <row r="44" spans="2:13" x14ac:dyDescent="0.25">
      <c r="B44" s="50"/>
      <c r="C44" s="50"/>
      <c r="D44" s="50"/>
      <c r="E44" s="50"/>
      <c r="F44" s="50"/>
      <c r="G44" s="50"/>
      <c r="H44" s="50"/>
      <c r="I44" s="50"/>
    </row>
    <row r="45" spans="2:13" x14ac:dyDescent="0.25">
      <c r="B45" s="50"/>
      <c r="C45" s="50"/>
      <c r="D45" s="50"/>
      <c r="E45" s="50"/>
      <c r="F45" s="50"/>
      <c r="G45" s="50"/>
      <c r="H45" s="50"/>
      <c r="I45" s="50"/>
    </row>
    <row r="46" spans="2:13" x14ac:dyDescent="0.25">
      <c r="B46" s="50"/>
      <c r="C46" s="50"/>
      <c r="D46" s="50"/>
      <c r="E46" s="50"/>
      <c r="F46" s="50"/>
      <c r="G46" s="50"/>
      <c r="H46" s="50"/>
      <c r="I46" s="50"/>
    </row>
    <row r="47" spans="2:13" x14ac:dyDescent="0.25">
      <c r="B47" s="50"/>
      <c r="C47" s="50"/>
      <c r="D47" s="50"/>
      <c r="E47" s="50"/>
      <c r="F47" s="50"/>
      <c r="G47" s="50"/>
      <c r="H47" s="50"/>
      <c r="I47" s="50"/>
    </row>
    <row r="48" spans="2:13" x14ac:dyDescent="0.25">
      <c r="B48" s="50"/>
      <c r="C48" s="50"/>
      <c r="D48" s="50"/>
      <c r="E48" s="50"/>
      <c r="F48" s="50"/>
      <c r="G48" s="50"/>
      <c r="H48" s="50"/>
      <c r="I48" s="50"/>
    </row>
    <row r="49" spans="2:9" x14ac:dyDescent="0.25">
      <c r="B49" s="50"/>
      <c r="C49" s="50"/>
      <c r="D49" s="50"/>
      <c r="E49" s="50"/>
      <c r="F49" s="50"/>
      <c r="G49" s="50"/>
      <c r="H49" s="50"/>
      <c r="I49" s="50"/>
    </row>
    <row r="50" spans="2:9" x14ac:dyDescent="0.25">
      <c r="B50" s="50"/>
      <c r="C50" s="50"/>
      <c r="D50" s="50"/>
      <c r="E50" s="50"/>
      <c r="F50" s="50"/>
      <c r="G50" s="50"/>
      <c r="H50" s="50"/>
      <c r="I50" s="50"/>
    </row>
    <row r="51" spans="2:9" x14ac:dyDescent="0.25">
      <c r="B51" s="50"/>
      <c r="C51" s="50"/>
      <c r="D51" s="50"/>
      <c r="E51" s="50"/>
      <c r="F51" s="50"/>
      <c r="G51" s="50"/>
      <c r="H51" s="50"/>
      <c r="I51" s="50"/>
    </row>
    <row r="52" spans="2:9" x14ac:dyDescent="0.25">
      <c r="B52" s="50"/>
      <c r="C52" s="50"/>
      <c r="D52" s="50"/>
      <c r="E52" s="50"/>
      <c r="F52" s="50"/>
      <c r="G52" s="50"/>
      <c r="H52" s="50"/>
      <c r="I52" s="50"/>
    </row>
    <row r="53" spans="2:9" x14ac:dyDescent="0.25">
      <c r="B53" s="50"/>
      <c r="C53" s="50"/>
      <c r="D53" s="50"/>
      <c r="E53" s="50"/>
      <c r="F53" s="50"/>
      <c r="G53" s="50"/>
      <c r="H53" s="50"/>
      <c r="I53" s="50"/>
    </row>
  </sheetData>
  <mergeCells count="4">
    <mergeCell ref="H1:I1"/>
    <mergeCell ref="B14:H15"/>
    <mergeCell ref="B9:H9"/>
    <mergeCell ref="B10:H10"/>
  </mergeCells>
  <conditionalFormatting sqref="B1">
    <cfRule type="cellIs" dxfId="11" priority="1" operator="equal">
      <formula>"Incomplete"</formula>
    </cfRule>
    <cfRule type="cellIs" dxfId="10" priority="2" operator="equal">
      <formula>"Flag for Review"</formula>
    </cfRule>
    <cfRule type="cellIs" dxfId="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49"/>
  <sheetViews>
    <sheetView zoomScaleNormal="100" workbookViewId="0"/>
  </sheetViews>
  <sheetFormatPr defaultColWidth="9.140625" defaultRowHeight="15" x14ac:dyDescent="0.25"/>
  <cols>
    <col min="1" max="1" width="8.7109375" style="28" customWidth="1"/>
    <col min="2" max="2" width="10" style="28" customWidth="1"/>
    <col min="3" max="5" width="10.85546875" style="28" customWidth="1"/>
    <col min="6" max="6" width="9.42578125" style="28" customWidth="1"/>
    <col min="7" max="7" width="16.7109375" style="28" customWidth="1"/>
    <col min="8" max="9" width="9.42578125" style="28" customWidth="1"/>
    <col min="10" max="10" width="10.7109375" style="28" customWidth="1"/>
    <col min="11" max="16384" width="9.140625" style="28"/>
  </cols>
  <sheetData>
    <row r="1" spans="1:13" x14ac:dyDescent="0.25">
      <c r="A1" s="7">
        <v>7</v>
      </c>
      <c r="B1" s="32" t="s">
        <v>12</v>
      </c>
      <c r="C1" s="27"/>
      <c r="D1" s="27"/>
      <c r="E1" s="27"/>
      <c r="F1" s="27"/>
      <c r="G1" s="43"/>
      <c r="H1" s="187" t="s">
        <v>29</v>
      </c>
      <c r="I1" s="188"/>
    </row>
    <row r="2" spans="1:13" x14ac:dyDescent="0.25">
      <c r="A2" s="29"/>
      <c r="B2" s="26"/>
      <c r="C2" s="26"/>
      <c r="D2" s="26"/>
      <c r="E2" s="26"/>
      <c r="F2" s="26"/>
      <c r="G2" s="26"/>
      <c r="H2" s="26"/>
      <c r="I2" s="30"/>
    </row>
    <row r="3" spans="1:13" x14ac:dyDescent="0.25">
      <c r="A3" s="8" t="s">
        <v>13</v>
      </c>
      <c r="B3" s="24" t="s">
        <v>102</v>
      </c>
      <c r="C3" s="24"/>
      <c r="D3" s="24"/>
      <c r="E3" s="24"/>
      <c r="F3" s="24"/>
      <c r="G3" s="24"/>
      <c r="H3" s="24"/>
      <c r="I3" s="25"/>
      <c r="J3" s="50"/>
      <c r="K3" s="50"/>
      <c r="L3" s="50"/>
      <c r="M3" s="50"/>
    </row>
    <row r="4" spans="1:13" x14ac:dyDescent="0.25">
      <c r="A4" s="9">
        <f>INDEX('Point Grid'!B:B,MATCH($A$1,'Point Grid'!A:A,0))</f>
        <v>2</v>
      </c>
      <c r="B4" s="24"/>
      <c r="C4" s="24"/>
      <c r="D4" s="24"/>
      <c r="E4" s="24"/>
      <c r="F4" s="24"/>
      <c r="G4" s="24"/>
      <c r="H4" s="24"/>
      <c r="I4" s="25"/>
      <c r="J4" s="50"/>
      <c r="K4" s="50"/>
      <c r="L4" s="50"/>
      <c r="M4" s="50"/>
    </row>
    <row r="5" spans="1:13" ht="45" x14ac:dyDescent="0.25">
      <c r="A5" s="41"/>
      <c r="B5" s="67" t="s">
        <v>43</v>
      </c>
      <c r="C5" s="140" t="s">
        <v>103</v>
      </c>
      <c r="D5" s="67" t="s">
        <v>104</v>
      </c>
      <c r="E5" s="67" t="s">
        <v>105</v>
      </c>
      <c r="F5" s="38"/>
      <c r="G5" s="38"/>
      <c r="H5" s="38"/>
      <c r="I5" s="25"/>
      <c r="J5" s="50"/>
      <c r="K5" s="50"/>
      <c r="L5" s="50"/>
      <c r="M5" s="50"/>
    </row>
    <row r="6" spans="1:13" x14ac:dyDescent="0.25">
      <c r="A6" s="41"/>
      <c r="B6" s="70" t="s">
        <v>33</v>
      </c>
      <c r="C6" s="84">
        <v>10500</v>
      </c>
      <c r="D6" s="96">
        <v>512000</v>
      </c>
      <c r="E6" s="141">
        <v>1</v>
      </c>
      <c r="F6" s="38"/>
      <c r="G6" s="38"/>
      <c r="H6" s="38"/>
      <c r="I6" s="25"/>
      <c r="J6" s="50"/>
      <c r="K6" s="50"/>
      <c r="L6" s="50"/>
      <c r="M6" s="50"/>
    </row>
    <row r="7" spans="1:13" x14ac:dyDescent="0.25">
      <c r="A7" s="41"/>
      <c r="B7" s="70" t="s">
        <v>34</v>
      </c>
      <c r="C7" s="84">
        <v>5200</v>
      </c>
      <c r="D7" s="96">
        <v>740000</v>
      </c>
      <c r="E7" s="141">
        <v>1.5</v>
      </c>
      <c r="F7" s="38"/>
      <c r="G7" s="38"/>
      <c r="H7" s="38"/>
      <c r="I7" s="25"/>
      <c r="J7" s="50"/>
      <c r="K7" s="50"/>
      <c r="L7" s="50"/>
      <c r="M7" s="50"/>
    </row>
    <row r="8" spans="1:13" x14ac:dyDescent="0.25">
      <c r="A8" s="41"/>
      <c r="B8" s="70" t="s">
        <v>106</v>
      </c>
      <c r="C8" s="84">
        <v>13100</v>
      </c>
      <c r="D8" s="96">
        <v>632000</v>
      </c>
      <c r="E8" s="141">
        <v>1.3</v>
      </c>
      <c r="F8" s="38"/>
      <c r="G8" s="38"/>
      <c r="H8" s="38"/>
      <c r="I8" s="25"/>
      <c r="J8" s="50"/>
      <c r="K8" s="50"/>
      <c r="L8" s="50"/>
      <c r="M8" s="50"/>
    </row>
    <row r="9" spans="1:13" x14ac:dyDescent="0.25">
      <c r="A9" s="41"/>
      <c r="B9" s="38"/>
      <c r="C9" s="47"/>
      <c r="D9" s="99"/>
      <c r="E9" s="36"/>
      <c r="F9" s="38"/>
      <c r="G9" s="38"/>
      <c r="H9" s="38"/>
      <c r="I9" s="25"/>
      <c r="J9" s="50"/>
      <c r="K9" s="50"/>
      <c r="L9" s="50"/>
      <c r="M9" s="50"/>
    </row>
    <row r="10" spans="1:13" x14ac:dyDescent="0.25">
      <c r="A10" s="41"/>
      <c r="B10" s="38" t="s">
        <v>109</v>
      </c>
      <c r="C10" s="98"/>
      <c r="D10" s="99"/>
      <c r="E10" s="36"/>
      <c r="F10" s="38"/>
      <c r="G10" s="38"/>
      <c r="H10" s="38"/>
      <c r="I10" s="25"/>
      <c r="J10" s="50"/>
      <c r="K10" s="50"/>
      <c r="L10" s="50"/>
      <c r="M10" s="50"/>
    </row>
    <row r="11" spans="1:13" x14ac:dyDescent="0.25">
      <c r="A11" s="41"/>
      <c r="B11" s="38" t="s">
        <v>107</v>
      </c>
      <c r="C11" s="98"/>
      <c r="D11" s="99"/>
      <c r="E11" s="36"/>
      <c r="F11" s="38"/>
      <c r="G11" s="38"/>
      <c r="H11" s="38"/>
      <c r="I11" s="25"/>
      <c r="J11" s="50"/>
      <c r="K11" s="50"/>
      <c r="L11" s="50"/>
      <c r="M11" s="50"/>
    </row>
    <row r="12" spans="1:13" x14ac:dyDescent="0.25">
      <c r="A12" s="41"/>
      <c r="B12" s="38" t="s">
        <v>108</v>
      </c>
      <c r="C12" s="98"/>
      <c r="D12" s="99"/>
      <c r="E12" s="36"/>
      <c r="F12" s="38"/>
      <c r="G12" s="38"/>
      <c r="H12" s="38"/>
      <c r="I12" s="25"/>
      <c r="J12" s="50"/>
      <c r="K12" s="50"/>
      <c r="L12" s="50"/>
      <c r="M12" s="50"/>
    </row>
    <row r="13" spans="1:13" x14ac:dyDescent="0.25">
      <c r="A13" s="41"/>
      <c r="B13" s="38"/>
      <c r="C13" s="36"/>
      <c r="D13" s="36"/>
      <c r="E13" s="36"/>
      <c r="F13" s="38"/>
      <c r="G13" s="38"/>
      <c r="H13" s="38"/>
      <c r="I13" s="25"/>
      <c r="J13" s="50"/>
      <c r="K13" s="50"/>
      <c r="L13" s="50"/>
      <c r="M13" s="50"/>
    </row>
    <row r="14" spans="1:13" x14ac:dyDescent="0.25">
      <c r="A14" s="31" t="s">
        <v>2</v>
      </c>
      <c r="B14" s="57" t="s">
        <v>110</v>
      </c>
      <c r="C14" s="44"/>
      <c r="D14" s="58"/>
      <c r="E14" s="59"/>
      <c r="F14" s="59"/>
      <c r="G14" s="59"/>
      <c r="H14" s="59"/>
      <c r="I14" s="25"/>
      <c r="J14" s="50"/>
      <c r="K14" s="50"/>
      <c r="L14" s="50"/>
      <c r="M14" s="50"/>
    </row>
    <row r="15" spans="1:13" ht="15.75" thickBot="1" x14ac:dyDescent="0.3">
      <c r="A15" s="9">
        <f>INDEX('Point Grid'!$C$8:$I$33,MATCH($A$1,'Point Grid'!$A$8:$A$33,0),MATCH(A14,'Point Grid'!$C$7:$I$7,0))</f>
        <v>2</v>
      </c>
      <c r="B15" s="54"/>
      <c r="C15" s="44"/>
      <c r="D15" s="44"/>
      <c r="E15" s="44"/>
      <c r="F15" s="44"/>
      <c r="G15" s="44"/>
      <c r="H15" s="44"/>
      <c r="I15" s="25"/>
      <c r="J15" s="50"/>
      <c r="K15" s="50"/>
      <c r="L15" s="50"/>
      <c r="M15" s="50"/>
    </row>
    <row r="16" spans="1:13" ht="15.75" thickBot="1" x14ac:dyDescent="0.3">
      <c r="A16" s="5"/>
      <c r="B16" s="38"/>
      <c r="C16" s="36"/>
      <c r="D16" s="36"/>
      <c r="E16" s="36"/>
      <c r="F16" s="36"/>
      <c r="G16" s="36"/>
      <c r="H16" s="36"/>
      <c r="I16" s="25"/>
      <c r="J16" s="50"/>
      <c r="K16" s="50"/>
      <c r="L16" s="50"/>
      <c r="M16" s="50"/>
    </row>
    <row r="17" spans="1:13" ht="15.75" thickBot="1" x14ac:dyDescent="0.3">
      <c r="A17" s="23"/>
      <c r="B17" s="48"/>
      <c r="C17" s="64"/>
      <c r="D17" s="64"/>
      <c r="E17" s="65"/>
      <c r="F17" s="64"/>
      <c r="G17" s="66"/>
      <c r="H17" s="66"/>
      <c r="I17" s="56"/>
      <c r="J17" s="50"/>
      <c r="K17" s="50"/>
      <c r="L17" s="50"/>
      <c r="M17" s="50"/>
    </row>
    <row r="18" spans="1:13" x14ac:dyDescent="0.25">
      <c r="B18" s="50"/>
      <c r="C18" s="50"/>
      <c r="D18" s="50"/>
      <c r="E18" s="50"/>
      <c r="F18" s="50"/>
      <c r="G18" s="50"/>
      <c r="H18" s="50"/>
      <c r="I18" s="50"/>
      <c r="J18" s="50"/>
      <c r="K18" s="50"/>
      <c r="L18" s="50"/>
      <c r="M18" s="50"/>
    </row>
    <row r="19" spans="1:13" x14ac:dyDescent="0.25">
      <c r="B19" s="50"/>
      <c r="C19" s="50"/>
      <c r="D19" s="50"/>
      <c r="E19" s="50"/>
      <c r="F19" s="50"/>
      <c r="G19" s="50"/>
      <c r="H19" s="50"/>
      <c r="I19" s="50"/>
      <c r="J19" s="50"/>
      <c r="K19" s="50"/>
      <c r="L19" s="50"/>
      <c r="M19" s="50"/>
    </row>
    <row r="20" spans="1:13" x14ac:dyDescent="0.25">
      <c r="B20" s="50"/>
      <c r="C20" s="50"/>
      <c r="D20" s="50"/>
      <c r="E20" s="50"/>
      <c r="F20" s="50"/>
      <c r="G20" s="50"/>
      <c r="H20" s="50"/>
      <c r="I20" s="50"/>
      <c r="J20" s="50"/>
      <c r="K20" s="50"/>
      <c r="L20" s="50"/>
      <c r="M20" s="50"/>
    </row>
    <row r="21" spans="1:13" x14ac:dyDescent="0.25">
      <c r="B21" s="50"/>
      <c r="C21" s="50"/>
      <c r="D21" s="50"/>
      <c r="E21" s="50"/>
      <c r="F21" s="50"/>
      <c r="G21" s="50"/>
      <c r="H21" s="50"/>
      <c r="I21" s="50"/>
      <c r="J21" s="50"/>
      <c r="K21" s="50"/>
      <c r="L21" s="50"/>
      <c r="M21" s="50"/>
    </row>
    <row r="22" spans="1:13" x14ac:dyDescent="0.25">
      <c r="B22" s="50"/>
      <c r="C22" s="50"/>
      <c r="D22" s="50"/>
      <c r="E22" s="50"/>
      <c r="F22" s="50"/>
      <c r="G22" s="50"/>
      <c r="H22" s="50"/>
      <c r="I22" s="50"/>
      <c r="J22" s="50"/>
      <c r="K22" s="50"/>
      <c r="L22" s="50"/>
      <c r="M22" s="50"/>
    </row>
    <row r="23" spans="1:13" x14ac:dyDescent="0.25">
      <c r="B23" s="50"/>
      <c r="C23" s="50"/>
      <c r="D23" s="50"/>
      <c r="E23" s="50"/>
      <c r="F23" s="50"/>
      <c r="G23" s="50"/>
      <c r="H23" s="50"/>
      <c r="I23" s="50"/>
      <c r="J23" s="50"/>
      <c r="K23" s="50"/>
      <c r="L23" s="50"/>
      <c r="M23" s="50"/>
    </row>
    <row r="24" spans="1:13" x14ac:dyDescent="0.25">
      <c r="B24" s="50"/>
      <c r="C24" s="50"/>
      <c r="D24" s="50"/>
      <c r="E24" s="50"/>
      <c r="F24" s="50"/>
      <c r="G24" s="50"/>
      <c r="H24" s="50"/>
      <c r="I24" s="50"/>
      <c r="J24" s="50"/>
      <c r="K24" s="50"/>
      <c r="L24" s="50"/>
      <c r="M24" s="50"/>
    </row>
    <row r="25" spans="1:13" x14ac:dyDescent="0.25">
      <c r="B25" s="50"/>
      <c r="C25" s="50"/>
      <c r="D25" s="50"/>
      <c r="E25" s="50"/>
      <c r="F25" s="50"/>
      <c r="G25" s="50"/>
      <c r="H25" s="50"/>
      <c r="I25" s="50"/>
      <c r="J25" s="50"/>
      <c r="K25" s="50"/>
      <c r="L25" s="50"/>
      <c r="M25" s="50"/>
    </row>
    <row r="26" spans="1:13" x14ac:dyDescent="0.25">
      <c r="B26" s="50"/>
      <c r="C26" s="50"/>
      <c r="D26" s="50"/>
      <c r="E26" s="50"/>
      <c r="F26" s="50"/>
      <c r="G26" s="50"/>
      <c r="H26" s="50"/>
      <c r="I26" s="50"/>
      <c r="J26" s="50"/>
      <c r="K26" s="50"/>
      <c r="L26" s="50"/>
      <c r="M26" s="50"/>
    </row>
    <row r="27" spans="1:13" x14ac:dyDescent="0.25">
      <c r="B27" s="50"/>
      <c r="C27" s="50"/>
      <c r="D27" s="50"/>
      <c r="E27" s="50"/>
      <c r="F27" s="50"/>
      <c r="G27" s="50"/>
      <c r="H27" s="50"/>
      <c r="I27" s="50"/>
      <c r="J27" s="50"/>
      <c r="K27" s="50"/>
      <c r="L27" s="50"/>
      <c r="M27" s="50"/>
    </row>
    <row r="28" spans="1:13" x14ac:dyDescent="0.25">
      <c r="B28" s="50"/>
      <c r="C28" s="50"/>
      <c r="D28" s="50"/>
      <c r="E28" s="50"/>
      <c r="F28" s="50"/>
      <c r="G28" s="50"/>
      <c r="H28" s="50"/>
      <c r="I28" s="50"/>
      <c r="J28" s="50"/>
      <c r="K28" s="50"/>
      <c r="L28" s="50"/>
      <c r="M28" s="50"/>
    </row>
    <row r="29" spans="1:13" x14ac:dyDescent="0.25">
      <c r="B29" s="50"/>
      <c r="C29" s="50"/>
      <c r="D29" s="50"/>
      <c r="E29" s="50"/>
      <c r="F29" s="50"/>
      <c r="G29" s="50"/>
      <c r="H29" s="50"/>
      <c r="I29" s="50"/>
      <c r="J29" s="50"/>
      <c r="K29" s="50"/>
      <c r="L29" s="50"/>
      <c r="M29" s="50"/>
    </row>
    <row r="30" spans="1:13" x14ac:dyDescent="0.25">
      <c r="B30" s="50"/>
      <c r="C30" s="50"/>
      <c r="D30" s="50"/>
      <c r="E30" s="50"/>
      <c r="F30" s="50"/>
      <c r="G30" s="50"/>
      <c r="H30" s="50"/>
      <c r="I30" s="50"/>
      <c r="J30" s="50"/>
      <c r="K30" s="50"/>
      <c r="L30" s="50"/>
      <c r="M30" s="50"/>
    </row>
    <row r="31" spans="1:13" x14ac:dyDescent="0.25">
      <c r="B31" s="50"/>
      <c r="C31" s="50"/>
      <c r="D31" s="50"/>
      <c r="E31" s="50"/>
      <c r="F31" s="50"/>
      <c r="G31" s="50"/>
      <c r="H31" s="50"/>
      <c r="I31" s="50"/>
      <c r="J31" s="50"/>
      <c r="K31" s="50"/>
      <c r="L31" s="50"/>
      <c r="M31" s="50"/>
    </row>
    <row r="32" spans="1:13" x14ac:dyDescent="0.25">
      <c r="B32" s="50"/>
      <c r="C32" s="50"/>
      <c r="D32" s="50"/>
      <c r="E32" s="50"/>
      <c r="F32" s="50"/>
      <c r="G32" s="50"/>
      <c r="H32" s="50"/>
      <c r="I32" s="50"/>
      <c r="J32" s="50"/>
      <c r="K32" s="50"/>
      <c r="L32" s="50"/>
      <c r="M32" s="50"/>
    </row>
    <row r="33" spans="2:9" x14ac:dyDescent="0.25">
      <c r="B33" s="50"/>
      <c r="C33" s="50"/>
      <c r="D33" s="50"/>
      <c r="E33" s="50"/>
      <c r="F33" s="50"/>
      <c r="G33" s="50"/>
      <c r="H33" s="50"/>
      <c r="I33" s="50"/>
    </row>
    <row r="34" spans="2:9" x14ac:dyDescent="0.25">
      <c r="B34" s="50"/>
      <c r="C34" s="50"/>
      <c r="D34" s="50"/>
      <c r="E34" s="50"/>
      <c r="F34" s="50"/>
      <c r="G34" s="50"/>
      <c r="H34" s="50"/>
      <c r="I34" s="50"/>
    </row>
    <row r="35" spans="2:9" x14ac:dyDescent="0.25">
      <c r="B35" s="50"/>
      <c r="C35" s="50"/>
      <c r="D35" s="50"/>
      <c r="E35" s="50"/>
      <c r="F35" s="50"/>
      <c r="G35" s="50"/>
      <c r="H35" s="50"/>
      <c r="I35" s="50"/>
    </row>
    <row r="36" spans="2:9" x14ac:dyDescent="0.25">
      <c r="B36" s="50"/>
      <c r="C36" s="50"/>
      <c r="D36" s="50"/>
      <c r="E36" s="50"/>
      <c r="F36" s="50"/>
      <c r="G36" s="50"/>
      <c r="H36" s="50"/>
      <c r="I36" s="50"/>
    </row>
    <row r="37" spans="2:9" x14ac:dyDescent="0.25">
      <c r="B37" s="50"/>
      <c r="C37" s="50"/>
      <c r="D37" s="50"/>
      <c r="E37" s="50"/>
      <c r="F37" s="50"/>
      <c r="G37" s="50"/>
      <c r="H37" s="50"/>
      <c r="I37" s="50"/>
    </row>
    <row r="38" spans="2:9" x14ac:dyDescent="0.25">
      <c r="B38" s="50"/>
      <c r="C38" s="50"/>
      <c r="D38" s="50"/>
      <c r="E38" s="50"/>
      <c r="F38" s="50"/>
      <c r="G38" s="50"/>
      <c r="H38" s="50"/>
      <c r="I38" s="50"/>
    </row>
    <row r="39" spans="2:9" x14ac:dyDescent="0.25">
      <c r="B39" s="50"/>
      <c r="C39" s="50"/>
      <c r="D39" s="50"/>
      <c r="E39" s="50"/>
      <c r="F39" s="50"/>
      <c r="G39" s="50"/>
      <c r="H39" s="50"/>
      <c r="I39" s="50"/>
    </row>
    <row r="40" spans="2:9" x14ac:dyDescent="0.25">
      <c r="B40" s="50"/>
      <c r="C40" s="50"/>
      <c r="D40" s="50"/>
      <c r="E40" s="50"/>
      <c r="F40" s="50"/>
      <c r="G40" s="50"/>
      <c r="H40" s="50"/>
      <c r="I40" s="50"/>
    </row>
    <row r="41" spans="2:9" x14ac:dyDescent="0.25">
      <c r="B41" s="50"/>
      <c r="C41" s="50"/>
      <c r="D41" s="50"/>
      <c r="E41" s="50"/>
      <c r="F41" s="50"/>
      <c r="G41" s="50"/>
      <c r="H41" s="50"/>
      <c r="I41" s="50"/>
    </row>
    <row r="42" spans="2:9" x14ac:dyDescent="0.25">
      <c r="B42" s="50"/>
      <c r="C42" s="50"/>
      <c r="D42" s="50"/>
      <c r="E42" s="50"/>
      <c r="F42" s="50"/>
      <c r="G42" s="50"/>
      <c r="H42" s="50"/>
      <c r="I42" s="50"/>
    </row>
    <row r="43" spans="2:9" x14ac:dyDescent="0.25">
      <c r="B43" s="50"/>
      <c r="C43" s="50"/>
      <c r="D43" s="50"/>
      <c r="E43" s="50"/>
      <c r="F43" s="50"/>
      <c r="G43" s="50"/>
      <c r="H43" s="50"/>
      <c r="I43" s="50"/>
    </row>
    <row r="44" spans="2:9" x14ac:dyDescent="0.25">
      <c r="B44" s="50"/>
      <c r="C44" s="50"/>
      <c r="D44" s="50"/>
      <c r="E44" s="50"/>
      <c r="F44" s="50"/>
      <c r="G44" s="50"/>
      <c r="H44" s="50"/>
      <c r="I44" s="50"/>
    </row>
    <row r="45" spans="2:9" x14ac:dyDescent="0.25">
      <c r="B45" s="50"/>
      <c r="C45" s="50"/>
      <c r="D45" s="50"/>
      <c r="E45" s="50"/>
      <c r="F45" s="50"/>
      <c r="G45" s="50"/>
      <c r="H45" s="50"/>
      <c r="I45" s="50"/>
    </row>
    <row r="46" spans="2:9" x14ac:dyDescent="0.25">
      <c r="B46" s="50"/>
      <c r="C46" s="50"/>
      <c r="D46" s="50"/>
      <c r="E46" s="50"/>
      <c r="F46" s="50"/>
      <c r="G46" s="50"/>
      <c r="H46" s="50"/>
      <c r="I46" s="50"/>
    </row>
    <row r="47" spans="2:9" x14ac:dyDescent="0.25">
      <c r="B47" s="50"/>
      <c r="C47" s="50"/>
      <c r="D47" s="50"/>
      <c r="E47" s="50"/>
      <c r="F47" s="50"/>
      <c r="G47" s="50"/>
      <c r="H47" s="50"/>
      <c r="I47" s="50"/>
    </row>
    <row r="48" spans="2:9" x14ac:dyDescent="0.25">
      <c r="B48" s="50"/>
      <c r="C48" s="50"/>
      <c r="D48" s="50"/>
      <c r="E48" s="50"/>
      <c r="F48" s="50"/>
      <c r="G48" s="50"/>
      <c r="H48" s="50"/>
      <c r="I48" s="50"/>
    </row>
    <row r="49" spans="2:9" x14ac:dyDescent="0.25">
      <c r="B49" s="50"/>
      <c r="C49" s="50"/>
      <c r="D49" s="50"/>
      <c r="E49" s="50"/>
      <c r="F49" s="50"/>
      <c r="G49" s="50"/>
      <c r="H49" s="50"/>
      <c r="I49" s="50"/>
    </row>
  </sheetData>
  <mergeCells count="1">
    <mergeCell ref="H1:I1"/>
  </mergeCells>
  <conditionalFormatting sqref="B1">
    <cfRule type="cellIs" dxfId="8" priority="1" operator="equal">
      <formula>"Incomplete"</formula>
    </cfRule>
    <cfRule type="cellIs" dxfId="7" priority="2" operator="equal">
      <formula>"Flag for Review"</formula>
    </cfRule>
    <cfRule type="cellIs" dxfId="6"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H1" location="'Point Grid'!A8" display="Return to Point Grid"/>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M88"/>
  <sheetViews>
    <sheetView zoomScaleNormal="100" workbookViewId="0"/>
  </sheetViews>
  <sheetFormatPr defaultColWidth="9.140625" defaultRowHeight="15" x14ac:dyDescent="0.25"/>
  <cols>
    <col min="1" max="1" width="8.7109375" style="28" customWidth="1"/>
    <col min="2" max="2" width="20.28515625" style="28" customWidth="1"/>
    <col min="3" max="6" width="8" style="28" customWidth="1"/>
    <col min="7" max="7" width="9.42578125" style="28" customWidth="1"/>
    <col min="8" max="8" width="14" style="28" customWidth="1"/>
    <col min="9" max="9" width="9.42578125" style="28" customWidth="1"/>
    <col min="10" max="10" width="10.7109375" style="28" customWidth="1"/>
    <col min="11" max="16384" width="9.140625" style="28"/>
  </cols>
  <sheetData>
    <row r="1" spans="1:13" x14ac:dyDescent="0.25">
      <c r="A1" s="7">
        <v>8</v>
      </c>
      <c r="B1" s="32" t="s">
        <v>12</v>
      </c>
      <c r="C1" s="27"/>
      <c r="D1" s="27"/>
      <c r="E1" s="27"/>
      <c r="F1" s="27"/>
      <c r="G1" s="43"/>
      <c r="H1" s="187" t="s">
        <v>29</v>
      </c>
      <c r="I1" s="188"/>
    </row>
    <row r="2" spans="1:13" x14ac:dyDescent="0.25">
      <c r="A2" s="29"/>
      <c r="B2" s="26"/>
      <c r="C2" s="26"/>
      <c r="D2" s="26"/>
      <c r="E2" s="26"/>
      <c r="F2" s="26"/>
      <c r="G2" s="26"/>
      <c r="H2" s="26"/>
      <c r="I2" s="30"/>
    </row>
    <row r="3" spans="1:13" x14ac:dyDescent="0.25">
      <c r="A3" s="8" t="s">
        <v>13</v>
      </c>
      <c r="B3" s="191" t="s">
        <v>111</v>
      </c>
      <c r="C3" s="191"/>
      <c r="D3" s="191"/>
      <c r="E3" s="191"/>
      <c r="F3" s="191"/>
      <c r="G3" s="191"/>
      <c r="H3" s="191"/>
      <c r="I3" s="25"/>
      <c r="J3" s="50"/>
      <c r="K3" s="50"/>
      <c r="L3" s="50"/>
      <c r="M3" s="50"/>
    </row>
    <row r="4" spans="1:13" ht="33.950000000000003" customHeight="1" x14ac:dyDescent="0.25">
      <c r="A4" s="9">
        <f>INDEX('Point Grid'!B:B,MATCH($A$1,'Point Grid'!A:A,0))</f>
        <v>1.75</v>
      </c>
      <c r="B4" s="191"/>
      <c r="C4" s="191"/>
      <c r="D4" s="191"/>
      <c r="E4" s="191"/>
      <c r="F4" s="191"/>
      <c r="G4" s="191"/>
      <c r="H4" s="191"/>
      <c r="I4" s="25"/>
      <c r="J4" s="50"/>
      <c r="K4" s="50"/>
      <c r="L4" s="50"/>
      <c r="M4" s="50"/>
    </row>
    <row r="5" spans="1:13" ht="15" customHeight="1" x14ac:dyDescent="0.25">
      <c r="A5" s="41"/>
      <c r="B5" s="38"/>
      <c r="C5" s="97"/>
      <c r="D5" s="36"/>
      <c r="E5" s="36"/>
      <c r="F5" s="38"/>
      <c r="G5" s="38"/>
      <c r="H5" s="38"/>
      <c r="I5" s="25"/>
      <c r="J5" s="50"/>
      <c r="K5" s="50"/>
      <c r="L5" s="50"/>
      <c r="M5" s="50"/>
    </row>
    <row r="6" spans="1:13" ht="15" customHeight="1" x14ac:dyDescent="0.25">
      <c r="A6" s="41"/>
      <c r="B6" s="38"/>
      <c r="C6" s="98"/>
      <c r="D6" s="47"/>
      <c r="E6" s="36"/>
      <c r="F6" s="38"/>
      <c r="G6" s="38"/>
      <c r="H6" s="38"/>
      <c r="I6" s="25"/>
      <c r="J6" s="50"/>
      <c r="K6" s="50"/>
      <c r="L6" s="50"/>
      <c r="M6" s="50"/>
    </row>
    <row r="7" spans="1:13" x14ac:dyDescent="0.25">
      <c r="A7" s="41"/>
      <c r="B7" s="38"/>
      <c r="C7" s="98"/>
      <c r="D7" s="47"/>
      <c r="E7" s="36"/>
      <c r="F7" s="38"/>
      <c r="G7" s="38"/>
      <c r="H7" s="38"/>
      <c r="I7" s="25"/>
      <c r="J7" s="50"/>
      <c r="K7" s="50"/>
      <c r="L7" s="50"/>
      <c r="M7" s="50"/>
    </row>
    <row r="8" spans="1:13" x14ac:dyDescent="0.25">
      <c r="A8" s="41"/>
      <c r="B8" s="38"/>
      <c r="C8" s="98"/>
      <c r="D8" s="47"/>
      <c r="E8" s="36"/>
      <c r="F8" s="38"/>
      <c r="G8" s="38"/>
      <c r="H8" s="38"/>
      <c r="I8" s="25"/>
      <c r="J8" s="50"/>
      <c r="K8" s="50"/>
      <c r="L8" s="50"/>
      <c r="M8" s="50"/>
    </row>
    <row r="9" spans="1:13" x14ac:dyDescent="0.25">
      <c r="A9" s="41"/>
      <c r="B9" s="38"/>
      <c r="C9" s="98"/>
      <c r="D9" s="47"/>
      <c r="E9" s="36"/>
      <c r="F9" s="38"/>
      <c r="G9" s="38"/>
      <c r="H9" s="38"/>
      <c r="I9" s="25"/>
      <c r="J9" s="50"/>
      <c r="K9" s="50"/>
      <c r="L9" s="50"/>
      <c r="M9" s="50"/>
    </row>
    <row r="10" spans="1:13" x14ac:dyDescent="0.25">
      <c r="A10" s="41"/>
      <c r="B10" s="38"/>
      <c r="C10" s="98"/>
      <c r="D10" s="47"/>
      <c r="E10" s="36"/>
      <c r="F10" s="38"/>
      <c r="G10" s="38"/>
      <c r="H10" s="38"/>
      <c r="I10" s="25"/>
      <c r="J10" s="50"/>
      <c r="K10" s="50"/>
      <c r="L10" s="50"/>
      <c r="M10" s="50"/>
    </row>
    <row r="11" spans="1:13" x14ac:dyDescent="0.25">
      <c r="A11" s="41"/>
      <c r="B11" s="38"/>
      <c r="C11" s="98"/>
      <c r="D11" s="47"/>
      <c r="E11" s="36"/>
      <c r="F11" s="38"/>
      <c r="G11" s="38"/>
      <c r="H11" s="38"/>
      <c r="I11" s="25"/>
      <c r="J11" s="50"/>
      <c r="K11" s="50"/>
      <c r="L11" s="50"/>
      <c r="M11" s="50"/>
    </row>
    <row r="12" spans="1:13" x14ac:dyDescent="0.25">
      <c r="A12" s="41"/>
      <c r="B12" s="38"/>
      <c r="C12" s="98"/>
      <c r="D12" s="47"/>
      <c r="E12" s="36"/>
      <c r="F12" s="38"/>
      <c r="G12" s="38"/>
      <c r="H12" s="38"/>
      <c r="I12" s="25"/>
      <c r="J12" s="50"/>
      <c r="K12" s="50"/>
      <c r="L12" s="50"/>
      <c r="M12" s="50"/>
    </row>
    <row r="13" spans="1:13" x14ac:dyDescent="0.25">
      <c r="A13" s="41"/>
      <c r="B13" s="38"/>
      <c r="C13" s="98"/>
      <c r="D13" s="47"/>
      <c r="E13" s="36"/>
      <c r="F13" s="38"/>
      <c r="G13" s="38"/>
      <c r="H13" s="38"/>
      <c r="I13" s="25"/>
      <c r="J13" s="50"/>
      <c r="K13" s="50"/>
      <c r="L13" s="50"/>
      <c r="M13" s="50"/>
    </row>
    <row r="14" spans="1:13" x14ac:dyDescent="0.25">
      <c r="A14" s="41"/>
      <c r="B14" s="38"/>
      <c r="C14" s="98"/>
      <c r="D14" s="47"/>
      <c r="E14" s="36"/>
      <c r="F14" s="38"/>
      <c r="G14" s="38"/>
      <c r="H14" s="38"/>
      <c r="I14" s="25"/>
      <c r="J14" s="50"/>
      <c r="K14" s="50"/>
      <c r="L14" s="50"/>
      <c r="M14" s="50"/>
    </row>
    <row r="15" spans="1:13" x14ac:dyDescent="0.25">
      <c r="A15" s="41"/>
      <c r="B15" s="38"/>
      <c r="C15" s="98"/>
      <c r="D15" s="47"/>
      <c r="E15" s="36"/>
      <c r="F15" s="38"/>
      <c r="G15" s="38"/>
      <c r="H15" s="38"/>
      <c r="I15" s="25"/>
      <c r="J15" s="50"/>
      <c r="K15" s="50"/>
      <c r="L15" s="50"/>
      <c r="M15" s="50"/>
    </row>
    <row r="16" spans="1:13" x14ac:dyDescent="0.25">
      <c r="A16" s="41"/>
      <c r="B16" s="38"/>
      <c r="C16" s="98"/>
      <c r="D16" s="47"/>
      <c r="E16" s="36"/>
      <c r="F16" s="38"/>
      <c r="G16" s="38"/>
      <c r="H16" s="38"/>
      <c r="I16" s="25"/>
      <c r="J16" s="50"/>
      <c r="K16" s="50"/>
      <c r="L16" s="50"/>
      <c r="M16" s="50"/>
    </row>
    <row r="17" spans="1:13" x14ac:dyDescent="0.25">
      <c r="A17" s="41"/>
      <c r="B17" s="38"/>
      <c r="C17" s="98"/>
      <c r="D17" s="47"/>
      <c r="E17" s="36"/>
      <c r="F17" s="38"/>
      <c r="G17" s="38"/>
      <c r="H17" s="38"/>
      <c r="I17" s="25"/>
      <c r="J17" s="50"/>
      <c r="K17" s="50"/>
      <c r="L17" s="50"/>
      <c r="M17" s="50"/>
    </row>
    <row r="18" spans="1:13" x14ac:dyDescent="0.25">
      <c r="A18" s="41"/>
      <c r="B18" s="38"/>
      <c r="C18" s="98"/>
      <c r="D18" s="47"/>
      <c r="E18" s="36"/>
      <c r="F18" s="38"/>
      <c r="G18" s="38"/>
      <c r="H18" s="38"/>
      <c r="I18" s="25"/>
      <c r="J18" s="50"/>
      <c r="K18" s="50"/>
      <c r="L18" s="50"/>
      <c r="M18" s="50"/>
    </row>
    <row r="19" spans="1:13" x14ac:dyDescent="0.25">
      <c r="A19" s="41"/>
      <c r="B19" s="38"/>
      <c r="C19" s="98"/>
      <c r="D19" s="47"/>
      <c r="E19" s="36"/>
      <c r="F19" s="38"/>
      <c r="G19" s="38"/>
      <c r="H19" s="38"/>
      <c r="I19" s="25"/>
      <c r="J19" s="50"/>
      <c r="K19" s="50"/>
      <c r="L19" s="50"/>
      <c r="M19" s="50"/>
    </row>
    <row r="20" spans="1:13" x14ac:dyDescent="0.25">
      <c r="A20" s="41"/>
      <c r="B20" s="38"/>
      <c r="C20" s="98"/>
      <c r="D20" s="47"/>
      <c r="E20" s="36"/>
      <c r="F20" s="38"/>
      <c r="G20" s="38"/>
      <c r="H20" s="38"/>
      <c r="I20" s="25"/>
      <c r="J20" s="50"/>
      <c r="K20" s="50"/>
      <c r="L20" s="50"/>
      <c r="M20" s="50"/>
    </row>
    <row r="21" spans="1:13" x14ac:dyDescent="0.25">
      <c r="A21" s="41"/>
      <c r="B21" s="38"/>
      <c r="C21" s="98"/>
      <c r="D21" s="47"/>
      <c r="E21" s="36"/>
      <c r="F21" s="38"/>
      <c r="G21" s="38"/>
      <c r="H21" s="38"/>
      <c r="I21" s="25"/>
      <c r="J21" s="50"/>
      <c r="K21" s="50"/>
      <c r="L21" s="50"/>
      <c r="M21" s="50"/>
    </row>
    <row r="22" spans="1:13" x14ac:dyDescent="0.25">
      <c r="A22" s="41"/>
      <c r="B22" s="38"/>
      <c r="C22" s="98"/>
      <c r="D22" s="99"/>
      <c r="E22" s="36"/>
      <c r="F22" s="38"/>
      <c r="G22" s="38"/>
      <c r="H22" s="38"/>
      <c r="I22" s="25"/>
      <c r="J22" s="50"/>
      <c r="K22" s="50"/>
      <c r="L22" s="50"/>
      <c r="M22" s="50"/>
    </row>
    <row r="23" spans="1:13" x14ac:dyDescent="0.25">
      <c r="A23" s="41"/>
      <c r="B23" s="38"/>
      <c r="C23" s="47"/>
      <c r="D23" s="99"/>
      <c r="E23" s="36"/>
      <c r="F23" s="38"/>
      <c r="G23" s="38"/>
      <c r="H23" s="38"/>
      <c r="I23" s="25"/>
      <c r="J23" s="50"/>
      <c r="K23" s="50"/>
      <c r="L23" s="50"/>
      <c r="M23" s="50"/>
    </row>
    <row r="24" spans="1:13" x14ac:dyDescent="0.25">
      <c r="A24" s="41"/>
      <c r="B24" s="38"/>
      <c r="C24" s="98"/>
      <c r="D24" s="99"/>
      <c r="E24" s="36"/>
      <c r="F24" s="38"/>
      <c r="G24" s="38"/>
      <c r="H24" s="38"/>
      <c r="I24" s="25"/>
      <c r="J24" s="50"/>
      <c r="K24" s="50"/>
      <c r="L24" s="50"/>
      <c r="M24" s="50"/>
    </row>
    <row r="25" spans="1:13" x14ac:dyDescent="0.25">
      <c r="A25" s="41"/>
      <c r="B25" s="70" t="s">
        <v>112</v>
      </c>
      <c r="C25" s="143" t="s">
        <v>114</v>
      </c>
      <c r="D25" s="144" t="s">
        <v>115</v>
      </c>
      <c r="E25" s="142" t="s">
        <v>116</v>
      </c>
      <c r="F25" s="142" t="s">
        <v>117</v>
      </c>
      <c r="G25" s="38"/>
      <c r="H25" s="38"/>
      <c r="I25" s="25"/>
      <c r="J25" s="50"/>
      <c r="K25" s="50"/>
      <c r="L25" s="50"/>
      <c r="M25" s="50"/>
    </row>
    <row r="26" spans="1:13" x14ac:dyDescent="0.25">
      <c r="A26" s="41"/>
      <c r="B26" s="70" t="s">
        <v>113</v>
      </c>
      <c r="C26" s="141">
        <v>0.83</v>
      </c>
      <c r="D26" s="141">
        <v>1</v>
      </c>
      <c r="E26" s="141">
        <v>1.34</v>
      </c>
      <c r="F26" s="141">
        <v>1.28</v>
      </c>
      <c r="G26" s="38"/>
      <c r="H26" s="38"/>
      <c r="I26" s="25"/>
      <c r="J26" s="50"/>
      <c r="K26" s="50"/>
      <c r="L26" s="50"/>
      <c r="M26" s="50"/>
    </row>
    <row r="27" spans="1:13" x14ac:dyDescent="0.25">
      <c r="A27" s="41"/>
      <c r="B27" s="38"/>
      <c r="C27" s="98"/>
      <c r="D27" s="99"/>
      <c r="E27" s="36"/>
      <c r="F27" s="38"/>
      <c r="G27" s="38"/>
      <c r="H27" s="38"/>
      <c r="I27" s="25"/>
      <c r="J27" s="50"/>
      <c r="K27" s="50"/>
      <c r="L27" s="50"/>
      <c r="M27" s="50"/>
    </row>
    <row r="28" spans="1:13" x14ac:dyDescent="0.25">
      <c r="A28" s="41"/>
      <c r="B28" s="38"/>
      <c r="C28" s="98"/>
      <c r="D28" s="99"/>
      <c r="E28" s="36"/>
      <c r="F28" s="38"/>
      <c r="G28" s="38"/>
      <c r="H28" s="38"/>
      <c r="I28" s="25"/>
      <c r="J28" s="50"/>
      <c r="K28" s="50"/>
      <c r="L28" s="50"/>
      <c r="M28" s="50"/>
    </row>
    <row r="29" spans="1:13" x14ac:dyDescent="0.25">
      <c r="A29" s="41"/>
      <c r="B29" s="38"/>
      <c r="C29" s="98"/>
      <c r="D29" s="99"/>
      <c r="E29" s="36"/>
      <c r="F29" s="38"/>
      <c r="G29" s="38"/>
      <c r="H29" s="38"/>
      <c r="I29" s="25"/>
      <c r="J29" s="50"/>
      <c r="K29" s="50"/>
      <c r="L29" s="50"/>
      <c r="M29" s="50"/>
    </row>
    <row r="30" spans="1:13" x14ac:dyDescent="0.25">
      <c r="A30" s="41"/>
      <c r="B30" s="38"/>
      <c r="C30" s="98"/>
      <c r="D30" s="99"/>
      <c r="E30" s="36"/>
      <c r="F30" s="38"/>
      <c r="G30" s="38"/>
      <c r="H30" s="38"/>
      <c r="I30" s="25"/>
      <c r="J30" s="50"/>
      <c r="K30" s="50"/>
      <c r="L30" s="50"/>
      <c r="M30" s="50"/>
    </row>
    <row r="31" spans="1:13" x14ac:dyDescent="0.25">
      <c r="A31" s="41"/>
      <c r="B31" s="38"/>
      <c r="C31" s="98"/>
      <c r="D31" s="99"/>
      <c r="E31" s="36"/>
      <c r="F31" s="38"/>
      <c r="G31" s="38"/>
      <c r="H31" s="38"/>
      <c r="I31" s="25"/>
      <c r="J31" s="50"/>
      <c r="K31" s="50"/>
      <c r="L31" s="50"/>
      <c r="M31" s="50"/>
    </row>
    <row r="32" spans="1:13" x14ac:dyDescent="0.25">
      <c r="A32" s="41"/>
      <c r="B32" s="38"/>
      <c r="C32" s="98"/>
      <c r="D32" s="99"/>
      <c r="E32" s="36"/>
      <c r="F32" s="38"/>
      <c r="G32" s="38"/>
      <c r="H32" s="38"/>
      <c r="I32" s="25"/>
      <c r="J32" s="50"/>
      <c r="K32" s="50"/>
      <c r="L32" s="50"/>
      <c r="M32" s="50"/>
    </row>
    <row r="33" spans="1:13" x14ac:dyDescent="0.25">
      <c r="A33" s="41"/>
      <c r="B33" s="38"/>
      <c r="C33" s="98"/>
      <c r="D33" s="99"/>
      <c r="E33" s="36"/>
      <c r="F33" s="38"/>
      <c r="G33" s="38"/>
      <c r="H33" s="38"/>
      <c r="I33" s="25"/>
      <c r="J33" s="50"/>
      <c r="K33" s="50"/>
      <c r="L33" s="50"/>
      <c r="M33" s="50"/>
    </row>
    <row r="34" spans="1:13" x14ac:dyDescent="0.25">
      <c r="A34" s="41"/>
      <c r="B34" s="38"/>
      <c r="C34" s="98"/>
      <c r="D34" s="99"/>
      <c r="E34" s="36"/>
      <c r="F34" s="38"/>
      <c r="G34" s="38"/>
      <c r="H34" s="38"/>
      <c r="I34" s="25"/>
      <c r="J34" s="50"/>
      <c r="K34" s="50"/>
      <c r="L34" s="50"/>
      <c r="M34" s="50"/>
    </row>
    <row r="35" spans="1:13" x14ac:dyDescent="0.25">
      <c r="A35" s="41"/>
      <c r="B35" s="38"/>
      <c r="C35" s="98"/>
      <c r="D35" s="99"/>
      <c r="E35" s="36"/>
      <c r="F35" s="38"/>
      <c r="G35" s="38"/>
      <c r="H35" s="38"/>
      <c r="I35" s="25"/>
      <c r="J35" s="50"/>
      <c r="K35" s="50"/>
      <c r="L35" s="50"/>
      <c r="M35" s="50"/>
    </row>
    <row r="36" spans="1:13" x14ac:dyDescent="0.25">
      <c r="A36" s="41"/>
      <c r="B36" s="38"/>
      <c r="C36" s="98"/>
      <c r="D36" s="99"/>
      <c r="E36" s="36"/>
      <c r="F36" s="38"/>
      <c r="G36" s="38"/>
      <c r="H36" s="38"/>
      <c r="I36" s="25"/>
      <c r="J36" s="50"/>
      <c r="K36" s="50"/>
      <c r="L36" s="50"/>
      <c r="M36" s="50"/>
    </row>
    <row r="37" spans="1:13" x14ac:dyDescent="0.25">
      <c r="A37" s="41"/>
      <c r="B37" s="38"/>
      <c r="C37" s="98"/>
      <c r="D37" s="99"/>
      <c r="E37" s="36"/>
      <c r="F37" s="38"/>
      <c r="G37" s="38"/>
      <c r="H37" s="38"/>
      <c r="I37" s="25"/>
      <c r="J37" s="50"/>
      <c r="K37" s="50"/>
      <c r="L37" s="50"/>
      <c r="M37" s="50"/>
    </row>
    <row r="38" spans="1:13" x14ac:dyDescent="0.25">
      <c r="A38" s="41"/>
      <c r="B38" s="38"/>
      <c r="C38" s="98"/>
      <c r="D38" s="99"/>
      <c r="E38" s="36"/>
      <c r="F38" s="38"/>
      <c r="G38" s="38"/>
      <c r="H38" s="38"/>
      <c r="I38" s="25"/>
      <c r="J38" s="50"/>
      <c r="K38" s="50"/>
      <c r="L38" s="50"/>
      <c r="M38" s="50"/>
    </row>
    <row r="39" spans="1:13" x14ac:dyDescent="0.25">
      <c r="A39" s="41"/>
      <c r="B39" s="38"/>
      <c r="C39" s="98"/>
      <c r="D39" s="99"/>
      <c r="E39" s="36"/>
      <c r="F39" s="38"/>
      <c r="G39" s="38"/>
      <c r="H39" s="38"/>
      <c r="I39" s="25"/>
      <c r="J39" s="50"/>
      <c r="K39" s="50"/>
      <c r="L39" s="50"/>
      <c r="M39" s="50"/>
    </row>
    <row r="40" spans="1:13" x14ac:dyDescent="0.25">
      <c r="A40" s="41"/>
      <c r="B40" s="38"/>
      <c r="C40" s="98"/>
      <c r="D40" s="99"/>
      <c r="E40" s="36"/>
      <c r="F40" s="38"/>
      <c r="G40" s="38"/>
      <c r="H40" s="38"/>
      <c r="I40" s="25"/>
      <c r="J40" s="50"/>
      <c r="K40" s="50"/>
      <c r="L40" s="50"/>
      <c r="M40" s="50"/>
    </row>
    <row r="41" spans="1:13" x14ac:dyDescent="0.25">
      <c r="A41" s="41"/>
      <c r="B41" s="38"/>
      <c r="C41" s="98"/>
      <c r="D41" s="99"/>
      <c r="E41" s="36"/>
      <c r="F41" s="38"/>
      <c r="G41" s="38"/>
      <c r="H41" s="38"/>
      <c r="I41" s="25"/>
      <c r="J41" s="50"/>
      <c r="K41" s="50"/>
      <c r="L41" s="50"/>
      <c r="M41" s="50"/>
    </row>
    <row r="42" spans="1:13" x14ac:dyDescent="0.25">
      <c r="A42" s="41"/>
      <c r="B42" s="38"/>
      <c r="C42" s="98"/>
      <c r="D42" s="99"/>
      <c r="E42" s="36"/>
      <c r="F42" s="38"/>
      <c r="G42" s="38"/>
      <c r="H42" s="38"/>
      <c r="I42" s="25"/>
      <c r="J42" s="50"/>
      <c r="K42" s="50"/>
      <c r="L42" s="50"/>
      <c r="M42" s="50"/>
    </row>
    <row r="43" spans="1:13" x14ac:dyDescent="0.25">
      <c r="A43" s="41"/>
      <c r="B43" s="38"/>
      <c r="C43" s="98"/>
      <c r="D43" s="99"/>
      <c r="E43" s="36"/>
      <c r="F43" s="38"/>
      <c r="G43" s="38"/>
      <c r="H43" s="38"/>
      <c r="I43" s="25"/>
      <c r="J43" s="50"/>
      <c r="K43" s="50"/>
      <c r="L43" s="50"/>
      <c r="M43" s="50"/>
    </row>
    <row r="44" spans="1:13" x14ac:dyDescent="0.25">
      <c r="A44" s="41"/>
      <c r="B44" s="38"/>
      <c r="C44" s="98"/>
      <c r="D44" s="99"/>
      <c r="E44" s="36"/>
      <c r="F44" s="38"/>
      <c r="G44" s="38"/>
      <c r="H44" s="38"/>
      <c r="I44" s="25"/>
      <c r="J44" s="50"/>
      <c r="K44" s="50"/>
      <c r="L44" s="50"/>
      <c r="M44" s="50"/>
    </row>
    <row r="45" spans="1:13" x14ac:dyDescent="0.25">
      <c r="A45" s="41"/>
      <c r="B45" s="38"/>
      <c r="C45" s="36"/>
      <c r="D45" s="36"/>
      <c r="E45" s="36"/>
      <c r="F45" s="38"/>
      <c r="G45" s="38"/>
      <c r="H45" s="38"/>
      <c r="I45" s="25"/>
      <c r="J45" s="50"/>
      <c r="K45" s="50"/>
      <c r="L45" s="50"/>
      <c r="M45" s="50"/>
    </row>
    <row r="46" spans="1:13" x14ac:dyDescent="0.25">
      <c r="A46" s="41"/>
      <c r="B46" s="24"/>
      <c r="C46" s="36"/>
      <c r="D46" s="82"/>
      <c r="E46" s="36"/>
      <c r="F46" s="38"/>
      <c r="G46" s="38"/>
      <c r="H46" s="38"/>
      <c r="I46" s="25"/>
      <c r="J46" s="50"/>
      <c r="K46" s="50"/>
      <c r="L46" s="50"/>
      <c r="M46" s="50"/>
    </row>
    <row r="47" spans="1:13" x14ac:dyDescent="0.25">
      <c r="A47" s="41"/>
      <c r="B47" s="24" t="s">
        <v>118</v>
      </c>
      <c r="C47" s="36"/>
      <c r="D47" s="82"/>
      <c r="E47" s="36"/>
      <c r="F47" s="38"/>
      <c r="G47" s="145">
        <v>3.2000000000000001E-2</v>
      </c>
      <c r="H47" s="38"/>
      <c r="I47" s="25"/>
      <c r="J47" s="50"/>
      <c r="K47" s="50"/>
      <c r="L47" s="50"/>
      <c r="M47" s="50"/>
    </row>
    <row r="48" spans="1:13" x14ac:dyDescent="0.25">
      <c r="A48" s="41"/>
      <c r="B48" s="38"/>
      <c r="C48" s="36"/>
      <c r="D48" s="36"/>
      <c r="E48" s="36"/>
      <c r="F48" s="38"/>
      <c r="G48" s="38"/>
      <c r="H48" s="38"/>
      <c r="I48" s="25"/>
      <c r="J48" s="50"/>
      <c r="K48" s="50"/>
      <c r="L48" s="50"/>
      <c r="M48" s="50"/>
    </row>
    <row r="49" spans="1:13" ht="15" customHeight="1" x14ac:dyDescent="0.25">
      <c r="A49" s="31" t="s">
        <v>2</v>
      </c>
      <c r="B49" s="189" t="s">
        <v>119</v>
      </c>
      <c r="C49" s="189"/>
      <c r="D49" s="189"/>
      <c r="E49" s="189"/>
      <c r="F49" s="189"/>
      <c r="G49" s="189"/>
      <c r="H49" s="189"/>
      <c r="I49" s="25"/>
      <c r="J49" s="50"/>
      <c r="K49" s="50"/>
      <c r="L49" s="50"/>
      <c r="M49" s="50"/>
    </row>
    <row r="50" spans="1:13" ht="15.75" thickBot="1" x14ac:dyDescent="0.3">
      <c r="A50" s="9">
        <f>INDEX('Point Grid'!$C$8:$I$33,MATCH($A$1,'Point Grid'!$A$8:$A$33,0),MATCH(A49,'Point Grid'!$C$7:$I$7,0))</f>
        <v>0.75</v>
      </c>
      <c r="B50" s="189"/>
      <c r="C50" s="189"/>
      <c r="D50" s="189"/>
      <c r="E50" s="189"/>
      <c r="F50" s="189"/>
      <c r="G50" s="189"/>
      <c r="H50" s="189"/>
      <c r="I50" s="25"/>
      <c r="J50" s="50"/>
      <c r="K50" s="50"/>
      <c r="L50" s="50"/>
      <c r="M50" s="50"/>
    </row>
    <row r="51" spans="1:13" ht="15.75" thickBot="1" x14ac:dyDescent="0.3">
      <c r="A51" s="5"/>
      <c r="B51" s="38"/>
      <c r="C51" s="36"/>
      <c r="D51" s="36"/>
      <c r="E51" s="36"/>
      <c r="F51" s="36"/>
      <c r="G51" s="36"/>
      <c r="H51" s="36"/>
      <c r="I51" s="25"/>
      <c r="J51" s="50"/>
      <c r="K51" s="50"/>
      <c r="L51" s="50"/>
      <c r="M51" s="50"/>
    </row>
    <row r="52" spans="1:13" x14ac:dyDescent="0.25">
      <c r="A52" s="41"/>
      <c r="B52" s="54"/>
      <c r="C52" s="49"/>
      <c r="D52" s="49"/>
      <c r="E52" s="49"/>
      <c r="F52" s="60"/>
      <c r="G52" s="46"/>
      <c r="H52" s="36"/>
      <c r="I52" s="25"/>
      <c r="J52" s="50"/>
      <c r="K52" s="50"/>
      <c r="L52" s="50"/>
      <c r="M52" s="50"/>
    </row>
    <row r="53" spans="1:13" ht="15" customHeight="1" x14ac:dyDescent="0.25">
      <c r="A53" s="31" t="s">
        <v>3</v>
      </c>
      <c r="B53" s="192" t="s">
        <v>120</v>
      </c>
      <c r="C53" s="192"/>
      <c r="D53" s="192"/>
      <c r="E53" s="192"/>
      <c r="F53" s="192"/>
      <c r="G53" s="192"/>
      <c r="H53" s="192"/>
      <c r="I53" s="25"/>
      <c r="J53" s="50"/>
      <c r="K53" s="50"/>
      <c r="L53" s="50"/>
      <c r="M53" s="50"/>
    </row>
    <row r="54" spans="1:13" ht="15.75" thickBot="1" x14ac:dyDescent="0.3">
      <c r="A54" s="9">
        <f>INDEX('Point Grid'!$C$8:$I$33,MATCH($A$1,'Point Grid'!$A$8:$A$33,0),MATCH(A53,'Point Grid'!$C$7:$I$7,0))</f>
        <v>1</v>
      </c>
      <c r="B54" s="192"/>
      <c r="C54" s="192"/>
      <c r="D54" s="192"/>
      <c r="E54" s="192"/>
      <c r="F54" s="192"/>
      <c r="G54" s="192"/>
      <c r="H54" s="192"/>
      <c r="I54" s="25"/>
      <c r="J54" s="50"/>
      <c r="K54" s="50"/>
      <c r="L54" s="50"/>
      <c r="M54" s="50"/>
    </row>
    <row r="55" spans="1:13" ht="15.75" thickBot="1" x14ac:dyDescent="0.3">
      <c r="A55" s="5"/>
      <c r="B55" s="38"/>
      <c r="C55" s="61"/>
      <c r="D55" s="62"/>
      <c r="E55" s="63"/>
      <c r="F55" s="61"/>
      <c r="G55" s="47"/>
      <c r="H55" s="47"/>
      <c r="I55" s="25"/>
      <c r="J55" s="50"/>
      <c r="K55" s="50"/>
      <c r="L55" s="50"/>
      <c r="M55" s="50"/>
    </row>
    <row r="56" spans="1:13" ht="15.75" thickBot="1" x14ac:dyDescent="0.3">
      <c r="A56" s="23"/>
      <c r="B56" s="48"/>
      <c r="C56" s="64"/>
      <c r="D56" s="64"/>
      <c r="E56" s="65"/>
      <c r="F56" s="64"/>
      <c r="G56" s="66"/>
      <c r="H56" s="66"/>
      <c r="I56" s="56"/>
      <c r="J56" s="50"/>
      <c r="K56" s="50"/>
      <c r="L56" s="50"/>
      <c r="M56" s="50"/>
    </row>
    <row r="57" spans="1:13" x14ac:dyDescent="0.25">
      <c r="B57" s="50"/>
      <c r="C57" s="50"/>
      <c r="D57" s="50"/>
      <c r="E57" s="50"/>
      <c r="F57" s="50"/>
      <c r="G57" s="50"/>
      <c r="H57" s="50"/>
      <c r="I57" s="50"/>
      <c r="J57" s="50"/>
      <c r="K57" s="50"/>
      <c r="L57" s="50"/>
      <c r="M57" s="50"/>
    </row>
    <row r="58" spans="1:13" x14ac:dyDescent="0.25">
      <c r="B58" s="50"/>
      <c r="C58" s="50"/>
      <c r="D58" s="50"/>
      <c r="E58" s="50"/>
      <c r="F58" s="50"/>
      <c r="G58" s="50"/>
      <c r="H58" s="50"/>
      <c r="I58" s="50"/>
      <c r="J58" s="50"/>
      <c r="K58" s="50"/>
      <c r="L58" s="50"/>
      <c r="M58" s="50"/>
    </row>
    <row r="59" spans="1:13" x14ac:dyDescent="0.25">
      <c r="B59" s="50"/>
      <c r="C59" s="50"/>
      <c r="D59" s="50"/>
      <c r="E59" s="50"/>
      <c r="F59" s="50"/>
      <c r="G59" s="50"/>
      <c r="H59" s="50"/>
      <c r="I59" s="50"/>
      <c r="J59" s="50"/>
      <c r="K59" s="50"/>
      <c r="L59" s="50"/>
      <c r="M59" s="50"/>
    </row>
    <row r="60" spans="1:13" x14ac:dyDescent="0.25">
      <c r="B60" s="50"/>
      <c r="C60" s="50"/>
      <c r="D60" s="50"/>
      <c r="E60" s="50"/>
      <c r="F60" s="50"/>
      <c r="G60" s="50"/>
      <c r="H60" s="50"/>
      <c r="I60" s="50"/>
      <c r="J60" s="50"/>
      <c r="K60" s="50"/>
      <c r="L60" s="50"/>
      <c r="M60" s="50"/>
    </row>
    <row r="61" spans="1:13" x14ac:dyDescent="0.25">
      <c r="B61" s="50"/>
      <c r="C61" s="50"/>
      <c r="D61" s="50"/>
      <c r="E61" s="50"/>
      <c r="F61" s="50"/>
      <c r="G61" s="50"/>
      <c r="H61" s="50"/>
      <c r="I61" s="50"/>
      <c r="J61" s="50"/>
      <c r="K61" s="50"/>
      <c r="L61" s="50"/>
      <c r="M61" s="50"/>
    </row>
    <row r="62" spans="1:13" x14ac:dyDescent="0.25">
      <c r="B62" s="50"/>
      <c r="C62" s="50"/>
      <c r="D62" s="50"/>
      <c r="E62" s="50"/>
      <c r="F62" s="50"/>
      <c r="G62" s="50"/>
      <c r="H62" s="50"/>
      <c r="I62" s="50"/>
      <c r="J62" s="50"/>
      <c r="K62" s="50"/>
      <c r="L62" s="50"/>
      <c r="M62" s="50"/>
    </row>
    <row r="63" spans="1:13" x14ac:dyDescent="0.25">
      <c r="B63" s="50"/>
      <c r="C63" s="50"/>
      <c r="D63" s="50"/>
      <c r="E63" s="50"/>
      <c r="F63" s="50"/>
      <c r="G63" s="50"/>
      <c r="H63" s="50"/>
      <c r="I63" s="50"/>
      <c r="J63" s="50"/>
      <c r="K63" s="50"/>
      <c r="L63" s="50"/>
      <c r="M63" s="50"/>
    </row>
    <row r="64" spans="1:13" x14ac:dyDescent="0.25">
      <c r="B64" s="50"/>
      <c r="C64" s="50"/>
      <c r="D64" s="50"/>
      <c r="E64" s="50"/>
      <c r="F64" s="50"/>
      <c r="G64" s="50"/>
      <c r="H64" s="50"/>
      <c r="I64" s="50"/>
    </row>
    <row r="65" spans="2:9" x14ac:dyDescent="0.25">
      <c r="B65" s="50"/>
      <c r="C65" s="50"/>
      <c r="D65" s="50"/>
      <c r="E65" s="50"/>
      <c r="F65" s="50"/>
      <c r="G65" s="50"/>
      <c r="H65" s="50"/>
      <c r="I65" s="50"/>
    </row>
    <row r="66" spans="2:9" x14ac:dyDescent="0.25">
      <c r="B66" s="50"/>
      <c r="C66" s="50"/>
      <c r="D66" s="50"/>
      <c r="E66" s="50"/>
      <c r="F66" s="50"/>
      <c r="G66" s="50"/>
      <c r="H66" s="50"/>
      <c r="I66" s="50"/>
    </row>
    <row r="67" spans="2:9" x14ac:dyDescent="0.25">
      <c r="B67" s="50"/>
      <c r="C67" s="50"/>
      <c r="D67" s="50"/>
      <c r="E67" s="50"/>
      <c r="F67" s="50"/>
      <c r="G67" s="50"/>
      <c r="H67" s="50"/>
      <c r="I67" s="50"/>
    </row>
    <row r="68" spans="2:9" x14ac:dyDescent="0.25">
      <c r="B68" s="50"/>
      <c r="C68" s="50"/>
      <c r="D68" s="50"/>
      <c r="E68" s="50"/>
      <c r="F68" s="50"/>
      <c r="G68" s="50"/>
      <c r="H68" s="50"/>
      <c r="I68" s="50"/>
    </row>
    <row r="69" spans="2:9" x14ac:dyDescent="0.25">
      <c r="B69" s="50"/>
      <c r="C69" s="50"/>
      <c r="D69" s="50"/>
      <c r="E69" s="50"/>
      <c r="F69" s="50"/>
      <c r="G69" s="50"/>
      <c r="H69" s="50"/>
      <c r="I69" s="50"/>
    </row>
    <row r="70" spans="2:9" x14ac:dyDescent="0.25">
      <c r="B70" s="50"/>
      <c r="C70" s="50"/>
      <c r="D70" s="50"/>
      <c r="E70" s="50"/>
      <c r="F70" s="50"/>
      <c r="G70" s="50"/>
      <c r="H70" s="50"/>
      <c r="I70" s="50"/>
    </row>
    <row r="71" spans="2:9" x14ac:dyDescent="0.25">
      <c r="B71" s="50"/>
      <c r="C71" s="50"/>
      <c r="D71" s="50"/>
      <c r="E71" s="50"/>
      <c r="F71" s="50"/>
      <c r="G71" s="50"/>
      <c r="H71" s="50"/>
      <c r="I71" s="50"/>
    </row>
    <row r="72" spans="2:9" x14ac:dyDescent="0.25">
      <c r="B72" s="50"/>
      <c r="C72" s="50"/>
      <c r="D72" s="50"/>
      <c r="E72" s="50"/>
      <c r="F72" s="50"/>
      <c r="G72" s="50"/>
      <c r="H72" s="50"/>
      <c r="I72" s="50"/>
    </row>
    <row r="73" spans="2:9" x14ac:dyDescent="0.25">
      <c r="B73" s="50"/>
      <c r="C73" s="50"/>
      <c r="D73" s="50"/>
      <c r="E73" s="50"/>
      <c r="F73" s="50"/>
      <c r="G73" s="50"/>
      <c r="H73" s="50"/>
      <c r="I73" s="50"/>
    </row>
    <row r="74" spans="2:9" x14ac:dyDescent="0.25">
      <c r="B74" s="50"/>
      <c r="C74" s="50"/>
      <c r="D74" s="50"/>
      <c r="E74" s="50"/>
      <c r="F74" s="50"/>
      <c r="G74" s="50"/>
      <c r="H74" s="50"/>
      <c r="I74" s="50"/>
    </row>
    <row r="75" spans="2:9" x14ac:dyDescent="0.25">
      <c r="B75" s="50"/>
      <c r="C75" s="50"/>
      <c r="D75" s="50"/>
      <c r="E75" s="50"/>
      <c r="F75" s="50"/>
      <c r="G75" s="50"/>
      <c r="H75" s="50"/>
      <c r="I75" s="50"/>
    </row>
    <row r="76" spans="2:9" x14ac:dyDescent="0.25">
      <c r="B76" s="50"/>
      <c r="C76" s="50"/>
      <c r="D76" s="50"/>
      <c r="E76" s="50"/>
      <c r="F76" s="50"/>
      <c r="G76" s="50"/>
      <c r="H76" s="50"/>
      <c r="I76" s="50"/>
    </row>
    <row r="77" spans="2:9" x14ac:dyDescent="0.25">
      <c r="B77" s="50"/>
      <c r="C77" s="50"/>
      <c r="D77" s="50"/>
      <c r="E77" s="50"/>
      <c r="F77" s="50"/>
      <c r="G77" s="50"/>
      <c r="H77" s="50"/>
      <c r="I77" s="50"/>
    </row>
    <row r="78" spans="2:9" x14ac:dyDescent="0.25">
      <c r="B78" s="50"/>
      <c r="C78" s="50"/>
      <c r="D78" s="50"/>
      <c r="E78" s="50"/>
      <c r="F78" s="50"/>
      <c r="G78" s="50"/>
      <c r="H78" s="50"/>
      <c r="I78" s="50"/>
    </row>
    <row r="79" spans="2:9" x14ac:dyDescent="0.25">
      <c r="B79" s="50"/>
      <c r="C79" s="50"/>
      <c r="D79" s="50"/>
      <c r="E79" s="50"/>
      <c r="F79" s="50"/>
      <c r="G79" s="50"/>
      <c r="H79" s="50"/>
      <c r="I79" s="50"/>
    </row>
    <row r="80" spans="2:9" x14ac:dyDescent="0.25">
      <c r="B80" s="50"/>
      <c r="C80" s="50"/>
      <c r="D80" s="50"/>
      <c r="E80" s="50"/>
      <c r="F80" s="50"/>
      <c r="G80" s="50"/>
      <c r="H80" s="50"/>
      <c r="I80" s="50"/>
    </row>
    <row r="81" spans="2:9" x14ac:dyDescent="0.25">
      <c r="B81" s="50"/>
      <c r="C81" s="50"/>
      <c r="D81" s="50"/>
      <c r="E81" s="50"/>
      <c r="F81" s="50"/>
      <c r="G81" s="50"/>
      <c r="H81" s="50"/>
      <c r="I81" s="50"/>
    </row>
    <row r="82" spans="2:9" x14ac:dyDescent="0.25">
      <c r="B82" s="50"/>
      <c r="C82" s="50"/>
      <c r="D82" s="50"/>
      <c r="E82" s="50"/>
      <c r="F82" s="50"/>
      <c r="G82" s="50"/>
      <c r="H82" s="50"/>
      <c r="I82" s="50"/>
    </row>
    <row r="83" spans="2:9" x14ac:dyDescent="0.25">
      <c r="B83" s="50"/>
      <c r="C83" s="50"/>
      <c r="D83" s="50"/>
      <c r="E83" s="50"/>
      <c r="F83" s="50"/>
      <c r="G83" s="50"/>
      <c r="H83" s="50"/>
      <c r="I83" s="50"/>
    </row>
    <row r="84" spans="2:9" x14ac:dyDescent="0.25">
      <c r="B84" s="50"/>
      <c r="C84" s="50"/>
      <c r="D84" s="50"/>
      <c r="E84" s="50"/>
      <c r="F84" s="50"/>
      <c r="G84" s="50"/>
      <c r="H84" s="50"/>
      <c r="I84" s="50"/>
    </row>
    <row r="85" spans="2:9" x14ac:dyDescent="0.25">
      <c r="B85" s="50"/>
      <c r="C85" s="50"/>
      <c r="D85" s="50"/>
      <c r="E85" s="50"/>
      <c r="F85" s="50"/>
      <c r="G85" s="50"/>
      <c r="H85" s="50"/>
      <c r="I85" s="50"/>
    </row>
    <row r="86" spans="2:9" x14ac:dyDescent="0.25">
      <c r="B86" s="50"/>
      <c r="C86" s="50"/>
      <c r="D86" s="50"/>
      <c r="E86" s="50"/>
      <c r="F86" s="50"/>
      <c r="G86" s="50"/>
      <c r="H86" s="50"/>
      <c r="I86" s="50"/>
    </row>
    <row r="87" spans="2:9" x14ac:dyDescent="0.25">
      <c r="B87" s="50"/>
      <c r="C87" s="50"/>
      <c r="D87" s="50"/>
      <c r="E87" s="50"/>
      <c r="F87" s="50"/>
      <c r="G87" s="50"/>
      <c r="H87" s="50"/>
      <c r="I87" s="50"/>
    </row>
    <row r="88" spans="2:9" x14ac:dyDescent="0.25">
      <c r="B88" s="50"/>
      <c r="C88" s="50"/>
      <c r="D88" s="50"/>
      <c r="E88" s="50"/>
      <c r="F88" s="50"/>
      <c r="G88" s="50"/>
      <c r="H88" s="50"/>
      <c r="I88" s="50"/>
    </row>
  </sheetData>
  <mergeCells count="4">
    <mergeCell ref="H1:I1"/>
    <mergeCell ref="B3:H4"/>
    <mergeCell ref="B49:H50"/>
    <mergeCell ref="B53:H54"/>
  </mergeCells>
  <conditionalFormatting sqref="B1">
    <cfRule type="cellIs" dxfId="5" priority="1" operator="equal">
      <formula>"Incomplete"</formula>
    </cfRule>
    <cfRule type="cellIs" dxfId="4" priority="2" operator="equal">
      <formula>"Flag for Review"</formula>
    </cfRule>
    <cfRule type="cellIs" dxfId="3"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H1" location="'Point Grid'!A8" display="Return to Point Grid"/>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64"/>
  <sheetViews>
    <sheetView zoomScaleNormal="100" workbookViewId="0"/>
  </sheetViews>
  <sheetFormatPr defaultColWidth="9.140625" defaultRowHeight="15" x14ac:dyDescent="0.25"/>
  <cols>
    <col min="1" max="1" width="8.7109375" style="28" customWidth="1"/>
    <col min="2" max="2" width="11.140625" style="28" customWidth="1"/>
    <col min="3" max="5" width="10.85546875" style="28" customWidth="1"/>
    <col min="6" max="6" width="11.7109375" style="28" customWidth="1"/>
    <col min="7" max="9" width="9.42578125" style="28" customWidth="1"/>
    <col min="10" max="16384" width="9.140625" style="28"/>
  </cols>
  <sheetData>
    <row r="1" spans="1:13" x14ac:dyDescent="0.25">
      <c r="A1" s="7">
        <v>9</v>
      </c>
      <c r="B1" s="32" t="s">
        <v>12</v>
      </c>
      <c r="C1" s="27"/>
      <c r="D1" s="27"/>
      <c r="E1" s="27"/>
      <c r="F1" s="27"/>
      <c r="G1" s="43"/>
      <c r="H1" s="187" t="s">
        <v>29</v>
      </c>
      <c r="I1" s="188"/>
    </row>
    <row r="2" spans="1:13" x14ac:dyDescent="0.25">
      <c r="A2" s="29"/>
      <c r="B2" s="26"/>
      <c r="C2" s="26"/>
      <c r="D2" s="26"/>
      <c r="E2" s="26"/>
      <c r="F2" s="26"/>
      <c r="G2" s="26"/>
      <c r="H2" s="26"/>
      <c r="I2" s="30"/>
    </row>
    <row r="3" spans="1:13" x14ac:dyDescent="0.25">
      <c r="A3" s="8" t="s">
        <v>13</v>
      </c>
      <c r="B3" s="24" t="s">
        <v>37</v>
      </c>
      <c r="C3" s="24"/>
      <c r="D3" s="24"/>
      <c r="E3" s="24"/>
      <c r="F3" s="24"/>
      <c r="G3" s="24"/>
      <c r="H3" s="24"/>
      <c r="I3" s="25"/>
      <c r="J3" s="50"/>
      <c r="K3" s="50"/>
      <c r="L3" s="50"/>
      <c r="M3" s="50"/>
    </row>
    <row r="4" spans="1:13" x14ac:dyDescent="0.25">
      <c r="A4" s="9">
        <f>INDEX('Point Grid'!B:B,MATCH($A$1,'Point Grid'!A:A,0))</f>
        <v>2.75</v>
      </c>
      <c r="B4" s="24"/>
      <c r="C4" s="24"/>
      <c r="D4" s="24"/>
      <c r="E4" s="24"/>
      <c r="F4" s="24"/>
      <c r="G4" s="24"/>
      <c r="H4" s="24"/>
      <c r="I4" s="25"/>
      <c r="J4" s="50"/>
      <c r="K4" s="50"/>
      <c r="L4" s="50"/>
      <c r="M4" s="50"/>
    </row>
    <row r="5" spans="1:13" ht="45" x14ac:dyDescent="0.25">
      <c r="A5" s="41"/>
      <c r="B5" s="67" t="s">
        <v>121</v>
      </c>
      <c r="C5" s="140" t="s">
        <v>43</v>
      </c>
      <c r="D5" s="67" t="s">
        <v>93</v>
      </c>
      <c r="E5" s="67" t="s">
        <v>122</v>
      </c>
      <c r="F5" s="67" t="s">
        <v>123</v>
      </c>
      <c r="G5" s="38"/>
      <c r="H5" s="38"/>
      <c r="I5" s="25"/>
      <c r="J5" s="50"/>
      <c r="K5" s="50"/>
      <c r="L5" s="50"/>
      <c r="M5" s="50"/>
    </row>
    <row r="6" spans="1:13" x14ac:dyDescent="0.25">
      <c r="A6" s="41"/>
      <c r="B6" s="70" t="s">
        <v>33</v>
      </c>
      <c r="C6" s="84">
        <v>1</v>
      </c>
      <c r="D6" s="84">
        <v>200</v>
      </c>
      <c r="E6" s="96">
        <v>800</v>
      </c>
      <c r="F6" s="141">
        <v>4</v>
      </c>
      <c r="G6" s="38"/>
      <c r="H6" s="38"/>
      <c r="I6" s="25"/>
      <c r="J6" s="50"/>
      <c r="K6" s="50"/>
      <c r="L6" s="50"/>
      <c r="M6" s="50"/>
    </row>
    <row r="7" spans="1:13" x14ac:dyDescent="0.25">
      <c r="A7" s="41"/>
      <c r="B7" s="70" t="s">
        <v>33</v>
      </c>
      <c r="C7" s="84">
        <v>2</v>
      </c>
      <c r="D7" s="84">
        <v>300</v>
      </c>
      <c r="E7" s="96">
        <v>2100</v>
      </c>
      <c r="F7" s="141">
        <v>7</v>
      </c>
      <c r="G7" s="38"/>
      <c r="H7" s="38"/>
      <c r="I7" s="25"/>
      <c r="J7" s="50"/>
      <c r="K7" s="50"/>
      <c r="L7" s="50"/>
      <c r="M7" s="50"/>
    </row>
    <row r="8" spans="1:13" x14ac:dyDescent="0.25">
      <c r="A8" s="41"/>
      <c r="B8" s="70" t="s">
        <v>33</v>
      </c>
      <c r="C8" s="84" t="s">
        <v>125</v>
      </c>
      <c r="D8" s="84">
        <v>500</v>
      </c>
      <c r="E8" s="96">
        <v>2900</v>
      </c>
      <c r="F8" s="141">
        <v>5.8</v>
      </c>
      <c r="G8" s="38"/>
      <c r="H8" s="38"/>
      <c r="I8" s="25"/>
      <c r="J8" s="50"/>
      <c r="K8" s="50"/>
      <c r="L8" s="50"/>
      <c r="M8" s="50"/>
    </row>
    <row r="9" spans="1:13" x14ac:dyDescent="0.25">
      <c r="A9" s="41"/>
      <c r="B9" s="70" t="s">
        <v>34</v>
      </c>
      <c r="C9" s="70">
        <v>1</v>
      </c>
      <c r="D9" s="84">
        <v>300</v>
      </c>
      <c r="E9" s="96">
        <v>600</v>
      </c>
      <c r="F9" s="141">
        <v>2</v>
      </c>
      <c r="G9" s="38"/>
      <c r="H9" s="38"/>
      <c r="I9" s="25"/>
      <c r="J9" s="50"/>
      <c r="K9" s="50"/>
      <c r="L9" s="50"/>
      <c r="M9" s="50"/>
    </row>
    <row r="10" spans="1:13" x14ac:dyDescent="0.25">
      <c r="A10" s="41"/>
      <c r="B10" s="70" t="s">
        <v>34</v>
      </c>
      <c r="C10" s="70">
        <v>2</v>
      </c>
      <c r="D10" s="84">
        <v>300</v>
      </c>
      <c r="E10" s="96">
        <v>1500</v>
      </c>
      <c r="F10" s="141">
        <v>5</v>
      </c>
      <c r="G10" s="38"/>
      <c r="H10" s="38"/>
      <c r="I10" s="25"/>
      <c r="J10" s="50"/>
      <c r="K10" s="50"/>
      <c r="L10" s="50"/>
      <c r="M10" s="50"/>
    </row>
    <row r="11" spans="1:13" x14ac:dyDescent="0.25">
      <c r="A11" s="41"/>
      <c r="B11" s="70" t="s">
        <v>34</v>
      </c>
      <c r="C11" s="70" t="s">
        <v>125</v>
      </c>
      <c r="D11" s="84">
        <v>600</v>
      </c>
      <c r="E11" s="96">
        <v>2100</v>
      </c>
      <c r="F11" s="141">
        <v>3.5</v>
      </c>
      <c r="G11" s="38"/>
      <c r="H11" s="38"/>
      <c r="I11" s="25"/>
      <c r="J11" s="50"/>
      <c r="K11" s="50"/>
      <c r="L11" s="50"/>
      <c r="M11" s="50"/>
    </row>
    <row r="12" spans="1:13" x14ac:dyDescent="0.25">
      <c r="A12" s="41"/>
      <c r="B12" s="70" t="s">
        <v>106</v>
      </c>
      <c r="C12" s="70">
        <v>1</v>
      </c>
      <c r="D12" s="84">
        <v>500</v>
      </c>
      <c r="E12" s="96">
        <v>1500</v>
      </c>
      <c r="F12" s="141">
        <v>3</v>
      </c>
      <c r="G12" s="38"/>
      <c r="H12" s="38"/>
      <c r="I12" s="25"/>
      <c r="J12" s="50"/>
      <c r="K12" s="50"/>
      <c r="L12" s="50"/>
      <c r="M12" s="50"/>
    </row>
    <row r="13" spans="1:13" x14ac:dyDescent="0.25">
      <c r="A13" s="41"/>
      <c r="B13" s="70" t="s">
        <v>106</v>
      </c>
      <c r="C13" s="70">
        <v>2</v>
      </c>
      <c r="D13" s="84">
        <v>750</v>
      </c>
      <c r="E13" s="96">
        <v>4500</v>
      </c>
      <c r="F13" s="141">
        <v>6</v>
      </c>
      <c r="G13" s="38"/>
      <c r="H13" s="38"/>
      <c r="I13" s="25"/>
      <c r="J13" s="50"/>
      <c r="K13" s="50"/>
      <c r="L13" s="50"/>
      <c r="M13" s="50"/>
    </row>
    <row r="14" spans="1:13" x14ac:dyDescent="0.25">
      <c r="A14" s="41"/>
      <c r="B14" s="70" t="s">
        <v>106</v>
      </c>
      <c r="C14" s="70" t="s">
        <v>125</v>
      </c>
      <c r="D14" s="84">
        <v>1250</v>
      </c>
      <c r="E14" s="96">
        <v>6000</v>
      </c>
      <c r="F14" s="141">
        <v>4.8</v>
      </c>
      <c r="G14" s="38"/>
      <c r="H14" s="38"/>
      <c r="I14" s="25"/>
      <c r="J14" s="50"/>
      <c r="K14" s="50"/>
      <c r="L14" s="50"/>
      <c r="M14" s="50"/>
    </row>
    <row r="15" spans="1:13" x14ac:dyDescent="0.25">
      <c r="A15" s="41"/>
      <c r="B15" s="70" t="s">
        <v>124</v>
      </c>
      <c r="C15" s="70">
        <v>1</v>
      </c>
      <c r="D15" s="84">
        <v>1000</v>
      </c>
      <c r="E15" s="96">
        <v>2900</v>
      </c>
      <c r="F15" s="141">
        <v>2.9</v>
      </c>
      <c r="G15" s="38"/>
      <c r="H15" s="38"/>
      <c r="I15" s="25"/>
      <c r="J15" s="50"/>
      <c r="K15" s="50"/>
      <c r="L15" s="50"/>
      <c r="M15" s="50"/>
    </row>
    <row r="16" spans="1:13" x14ac:dyDescent="0.25">
      <c r="A16" s="41"/>
      <c r="B16" s="70" t="s">
        <v>124</v>
      </c>
      <c r="C16" s="70">
        <v>2</v>
      </c>
      <c r="D16" s="84">
        <v>1350</v>
      </c>
      <c r="E16" s="96">
        <v>8100</v>
      </c>
      <c r="F16" s="141">
        <v>6</v>
      </c>
      <c r="G16" s="38"/>
      <c r="H16" s="38"/>
      <c r="I16" s="25"/>
      <c r="J16" s="50"/>
      <c r="K16" s="50"/>
      <c r="L16" s="50"/>
      <c r="M16" s="50"/>
    </row>
    <row r="17" spans="1:13" x14ac:dyDescent="0.25">
      <c r="A17" s="41"/>
      <c r="B17" s="70" t="s">
        <v>124</v>
      </c>
      <c r="C17" s="84" t="s">
        <v>125</v>
      </c>
      <c r="D17" s="84">
        <v>2350</v>
      </c>
      <c r="E17" s="96">
        <v>11000</v>
      </c>
      <c r="F17" s="141">
        <v>4.68</v>
      </c>
      <c r="G17" s="38"/>
      <c r="H17" s="38"/>
      <c r="I17" s="25"/>
      <c r="J17" s="50"/>
      <c r="K17" s="50"/>
      <c r="L17" s="50"/>
      <c r="M17" s="50"/>
    </row>
    <row r="18" spans="1:13" x14ac:dyDescent="0.25">
      <c r="A18" s="41"/>
      <c r="B18" s="38"/>
      <c r="C18" s="98"/>
      <c r="D18" s="99"/>
      <c r="E18" s="36"/>
      <c r="F18" s="38"/>
      <c r="G18" s="38"/>
      <c r="H18" s="38"/>
      <c r="I18" s="25"/>
      <c r="J18" s="50"/>
      <c r="K18" s="50"/>
      <c r="L18" s="50"/>
      <c r="M18" s="50"/>
    </row>
    <row r="19" spans="1:13" x14ac:dyDescent="0.25">
      <c r="A19" s="41"/>
      <c r="B19" s="38" t="s">
        <v>126</v>
      </c>
      <c r="C19" s="98"/>
      <c r="D19" s="99"/>
      <c r="E19" s="36"/>
      <c r="F19" s="38"/>
      <c r="G19" s="38"/>
      <c r="H19" s="38"/>
      <c r="I19" s="25"/>
      <c r="J19" s="50"/>
      <c r="K19" s="50"/>
      <c r="L19" s="50"/>
      <c r="M19" s="50"/>
    </row>
    <row r="20" spans="1:13" ht="15" customHeight="1" x14ac:dyDescent="0.25">
      <c r="A20" s="41"/>
      <c r="B20" s="38"/>
      <c r="C20" s="36"/>
      <c r="D20" s="36"/>
      <c r="E20" s="36"/>
      <c r="F20" s="38"/>
      <c r="G20" s="38"/>
      <c r="H20" s="38"/>
      <c r="I20" s="25"/>
      <c r="J20" s="50"/>
      <c r="K20" s="50"/>
      <c r="L20" s="50"/>
      <c r="M20" s="50"/>
    </row>
    <row r="21" spans="1:13" x14ac:dyDescent="0.25">
      <c r="A21" s="31" t="s">
        <v>2</v>
      </c>
      <c r="B21" s="189" t="s">
        <v>127</v>
      </c>
      <c r="C21" s="189"/>
      <c r="D21" s="189"/>
      <c r="E21" s="189"/>
      <c r="F21" s="189"/>
      <c r="G21" s="189"/>
      <c r="H21" s="189"/>
      <c r="I21" s="25"/>
      <c r="J21" s="50"/>
      <c r="K21" s="50"/>
      <c r="L21" s="50"/>
      <c r="M21" s="50"/>
    </row>
    <row r="22" spans="1:13" ht="15.75" thickBot="1" x14ac:dyDescent="0.3">
      <c r="A22" s="9">
        <f>INDEX('Point Grid'!$C$8:$I$33,MATCH($A$1,'Point Grid'!$A$8:$A$33,0),MATCH(A21,'Point Grid'!$C$7:$I$7,0))</f>
        <v>1.5</v>
      </c>
      <c r="B22" s="54"/>
      <c r="C22" s="44"/>
      <c r="D22" s="44"/>
      <c r="E22" s="44"/>
      <c r="F22" s="44"/>
      <c r="G22" s="44"/>
      <c r="H22" s="44"/>
      <c r="I22" s="25"/>
      <c r="J22" s="50"/>
      <c r="K22" s="50"/>
      <c r="L22" s="50"/>
      <c r="M22" s="50"/>
    </row>
    <row r="23" spans="1:13" ht="15.75" thickBot="1" x14ac:dyDescent="0.3">
      <c r="A23" s="5"/>
      <c r="B23" s="38"/>
      <c r="C23" s="36"/>
      <c r="D23" s="36"/>
      <c r="E23" s="36"/>
      <c r="F23" s="36"/>
      <c r="G23" s="36"/>
      <c r="H23" s="36"/>
      <c r="I23" s="25"/>
      <c r="J23" s="50"/>
      <c r="K23" s="50"/>
      <c r="L23" s="50"/>
      <c r="M23" s="50"/>
    </row>
    <row r="24" spans="1:13" x14ac:dyDescent="0.25">
      <c r="A24" s="41"/>
      <c r="B24" s="54"/>
      <c r="C24" s="49"/>
      <c r="D24" s="49"/>
      <c r="E24" s="49"/>
      <c r="F24" s="60"/>
      <c r="G24" s="46"/>
      <c r="H24" s="36"/>
      <c r="I24" s="25"/>
      <c r="J24" s="50"/>
      <c r="K24" s="50"/>
      <c r="L24" s="50"/>
      <c r="M24" s="50"/>
    </row>
    <row r="25" spans="1:13" x14ac:dyDescent="0.25">
      <c r="A25" s="31" t="s">
        <v>3</v>
      </c>
      <c r="B25" s="192" t="s">
        <v>128</v>
      </c>
      <c r="C25" s="192"/>
      <c r="D25" s="192"/>
      <c r="E25" s="192"/>
      <c r="F25" s="192"/>
      <c r="G25" s="192"/>
      <c r="H25" s="192"/>
      <c r="I25" s="25"/>
      <c r="J25" s="50"/>
      <c r="K25" s="50"/>
      <c r="L25" s="50"/>
      <c r="M25" s="50"/>
    </row>
    <row r="26" spans="1:13" ht="15.75" thickBot="1" x14ac:dyDescent="0.3">
      <c r="A26" s="9">
        <f>INDEX('Point Grid'!$C$8:$I$33,MATCH($A$1,'Point Grid'!$A$8:$A$33,0),MATCH(A25,'Point Grid'!$C$7:$I$7,0))</f>
        <v>0.5</v>
      </c>
      <c r="B26" s="38"/>
      <c r="C26" s="61"/>
      <c r="D26" s="62"/>
      <c r="E26" s="63"/>
      <c r="F26" s="61"/>
      <c r="G26" s="47"/>
      <c r="H26" s="47"/>
      <c r="I26" s="25"/>
      <c r="J26" s="50"/>
      <c r="K26" s="50"/>
      <c r="L26" s="50"/>
      <c r="M26" s="50"/>
    </row>
    <row r="27" spans="1:13" ht="15.75" thickBot="1" x14ac:dyDescent="0.3">
      <c r="A27" s="5"/>
      <c r="B27" s="38"/>
      <c r="C27" s="61"/>
      <c r="D27" s="62"/>
      <c r="E27" s="63"/>
      <c r="F27" s="61"/>
      <c r="G27" s="47"/>
      <c r="H27" s="47"/>
      <c r="I27" s="25"/>
      <c r="J27" s="50"/>
      <c r="K27" s="50"/>
      <c r="L27" s="50"/>
      <c r="M27" s="50"/>
    </row>
    <row r="28" spans="1:13" x14ac:dyDescent="0.25">
      <c r="A28" s="41"/>
      <c r="B28" s="38"/>
      <c r="C28" s="61"/>
      <c r="D28" s="62"/>
      <c r="E28" s="63"/>
      <c r="F28" s="61"/>
      <c r="G28" s="47"/>
      <c r="H28" s="47"/>
      <c r="I28" s="25"/>
      <c r="J28" s="50"/>
      <c r="K28" s="50"/>
      <c r="L28" s="50"/>
      <c r="M28" s="50"/>
    </row>
    <row r="29" spans="1:13" x14ac:dyDescent="0.25">
      <c r="A29" s="31" t="s">
        <v>4</v>
      </c>
      <c r="B29" s="190" t="s">
        <v>129</v>
      </c>
      <c r="C29" s="190"/>
      <c r="D29" s="190"/>
      <c r="E29" s="190"/>
      <c r="F29" s="190"/>
      <c r="G29" s="190"/>
      <c r="H29" s="190"/>
      <c r="I29" s="25"/>
      <c r="J29" s="50"/>
      <c r="K29" s="50"/>
      <c r="L29" s="50"/>
      <c r="M29" s="50"/>
    </row>
    <row r="30" spans="1:13" ht="15.75" thickBot="1" x14ac:dyDescent="0.3">
      <c r="A30" s="9">
        <f>INDEX('Point Grid'!$C$8:$I$33,MATCH($A$1,'Point Grid'!$A$8:$A$33,0),MATCH(A29,'Point Grid'!$C$7:$I$7,0))</f>
        <v>0.75</v>
      </c>
      <c r="B30" s="38"/>
      <c r="C30" s="61"/>
      <c r="D30" s="62"/>
      <c r="E30" s="63"/>
      <c r="F30" s="61"/>
      <c r="G30" s="47"/>
      <c r="H30" s="47"/>
      <c r="I30" s="25"/>
      <c r="J30" s="50"/>
      <c r="K30" s="50"/>
      <c r="L30" s="50"/>
      <c r="M30" s="50"/>
    </row>
    <row r="31" spans="1:13" ht="15.75" thickBot="1" x14ac:dyDescent="0.3">
      <c r="A31" s="5"/>
      <c r="B31" s="38"/>
      <c r="C31" s="61"/>
      <c r="D31" s="62"/>
      <c r="E31" s="63"/>
      <c r="F31" s="61"/>
      <c r="G31" s="62"/>
      <c r="H31" s="62"/>
      <c r="I31" s="25"/>
      <c r="J31" s="50"/>
      <c r="K31" s="50"/>
      <c r="L31" s="50"/>
      <c r="M31" s="50"/>
    </row>
    <row r="32" spans="1:13" ht="15.75" thickBot="1" x14ac:dyDescent="0.3">
      <c r="A32" s="23"/>
      <c r="B32" s="48"/>
      <c r="C32" s="64"/>
      <c r="D32" s="64"/>
      <c r="E32" s="65"/>
      <c r="F32" s="64"/>
      <c r="G32" s="66"/>
      <c r="H32" s="66"/>
      <c r="I32" s="56"/>
      <c r="J32" s="50"/>
      <c r="K32" s="50"/>
      <c r="L32" s="50"/>
      <c r="M32" s="50"/>
    </row>
    <row r="33" spans="2:13" x14ac:dyDescent="0.25">
      <c r="B33" s="50"/>
      <c r="C33" s="50"/>
      <c r="D33" s="50"/>
      <c r="E33" s="50"/>
      <c r="F33" s="50"/>
      <c r="G33" s="50"/>
      <c r="H33" s="50"/>
      <c r="I33" s="50"/>
      <c r="J33" s="50"/>
      <c r="K33" s="50"/>
      <c r="L33" s="50"/>
      <c r="M33" s="50"/>
    </row>
    <row r="34" spans="2:13" x14ac:dyDescent="0.25">
      <c r="B34" s="50"/>
      <c r="C34" s="50"/>
      <c r="D34" s="50"/>
      <c r="E34" s="50"/>
      <c r="F34" s="50"/>
      <c r="G34" s="50"/>
      <c r="H34" s="50"/>
      <c r="I34" s="50"/>
      <c r="J34" s="50"/>
      <c r="K34" s="50"/>
      <c r="L34" s="50"/>
      <c r="M34" s="50"/>
    </row>
    <row r="35" spans="2:13" x14ac:dyDescent="0.25">
      <c r="B35" s="50"/>
      <c r="C35" s="50"/>
      <c r="D35" s="50"/>
      <c r="E35" s="50"/>
      <c r="F35" s="50"/>
      <c r="G35" s="50"/>
      <c r="H35" s="50"/>
      <c r="I35" s="50"/>
      <c r="J35" s="50"/>
      <c r="K35" s="50"/>
      <c r="L35" s="50"/>
      <c r="M35" s="50"/>
    </row>
    <row r="36" spans="2:13" x14ac:dyDescent="0.25">
      <c r="B36" s="50"/>
      <c r="C36" s="50"/>
      <c r="D36" s="50"/>
      <c r="E36" s="50"/>
      <c r="F36" s="50"/>
      <c r="G36" s="50"/>
      <c r="H36" s="50"/>
      <c r="I36" s="50"/>
      <c r="J36" s="50"/>
      <c r="K36" s="50"/>
      <c r="L36" s="50"/>
      <c r="M36" s="50"/>
    </row>
    <row r="37" spans="2:13" x14ac:dyDescent="0.25">
      <c r="B37" s="50"/>
      <c r="C37" s="50"/>
      <c r="D37" s="50"/>
      <c r="E37" s="50"/>
      <c r="F37" s="50"/>
      <c r="G37" s="50"/>
      <c r="H37" s="50"/>
      <c r="I37" s="50"/>
      <c r="J37" s="50"/>
      <c r="K37" s="50"/>
      <c r="L37" s="50"/>
      <c r="M37" s="50"/>
    </row>
    <row r="38" spans="2:13" x14ac:dyDescent="0.25">
      <c r="B38" s="50"/>
      <c r="C38" s="50"/>
      <c r="D38" s="50"/>
      <c r="E38" s="50"/>
      <c r="F38" s="50"/>
      <c r="G38" s="50"/>
      <c r="H38" s="50"/>
      <c r="I38" s="50"/>
      <c r="J38" s="50"/>
      <c r="K38" s="50"/>
      <c r="L38" s="50"/>
      <c r="M38" s="50"/>
    </row>
    <row r="39" spans="2:13" x14ac:dyDescent="0.25">
      <c r="B39" s="50"/>
      <c r="C39" s="50"/>
      <c r="D39" s="50"/>
      <c r="E39" s="50"/>
      <c r="F39" s="50"/>
      <c r="G39" s="50"/>
      <c r="H39" s="50"/>
      <c r="I39" s="50"/>
      <c r="J39" s="50"/>
      <c r="K39" s="50"/>
      <c r="L39" s="50"/>
      <c r="M39" s="50"/>
    </row>
    <row r="40" spans="2:13" x14ac:dyDescent="0.25">
      <c r="B40" s="50"/>
      <c r="C40" s="50"/>
      <c r="D40" s="50"/>
      <c r="E40" s="50"/>
      <c r="F40" s="50"/>
      <c r="G40" s="50"/>
      <c r="H40" s="50"/>
      <c r="I40" s="50"/>
      <c r="J40" s="50"/>
      <c r="K40" s="50"/>
      <c r="L40" s="50"/>
      <c r="M40" s="50"/>
    </row>
    <row r="41" spans="2:13" x14ac:dyDescent="0.25">
      <c r="B41" s="50"/>
      <c r="C41" s="50"/>
      <c r="D41" s="50"/>
      <c r="E41" s="50"/>
      <c r="F41" s="50"/>
      <c r="G41" s="50"/>
      <c r="H41" s="50"/>
      <c r="I41" s="50"/>
      <c r="J41" s="50"/>
      <c r="K41" s="50"/>
      <c r="L41" s="50"/>
      <c r="M41" s="50"/>
    </row>
    <row r="42" spans="2:13" x14ac:dyDescent="0.25">
      <c r="B42" s="50"/>
      <c r="C42" s="50"/>
      <c r="D42" s="50"/>
      <c r="E42" s="50"/>
      <c r="F42" s="50"/>
      <c r="G42" s="50"/>
      <c r="H42" s="50"/>
      <c r="I42" s="50"/>
      <c r="J42" s="50"/>
      <c r="K42" s="50"/>
      <c r="L42" s="50"/>
      <c r="M42" s="50"/>
    </row>
    <row r="43" spans="2:13" x14ac:dyDescent="0.25">
      <c r="B43" s="50"/>
      <c r="C43" s="50"/>
      <c r="D43" s="50"/>
      <c r="E43" s="50"/>
      <c r="F43" s="50"/>
      <c r="G43" s="50"/>
      <c r="H43" s="50"/>
      <c r="I43" s="50"/>
      <c r="J43" s="50"/>
      <c r="K43" s="50"/>
      <c r="L43" s="50"/>
      <c r="M43" s="50"/>
    </row>
    <row r="44" spans="2:13" x14ac:dyDescent="0.25">
      <c r="B44" s="50"/>
      <c r="C44" s="50"/>
      <c r="D44" s="50"/>
      <c r="E44" s="50"/>
      <c r="F44" s="50"/>
      <c r="G44" s="50"/>
      <c r="H44" s="50"/>
      <c r="I44" s="50"/>
      <c r="J44" s="50"/>
      <c r="K44" s="50"/>
      <c r="L44" s="50"/>
      <c r="M44" s="50"/>
    </row>
    <row r="45" spans="2:13" x14ac:dyDescent="0.25">
      <c r="B45" s="50"/>
      <c r="C45" s="50"/>
      <c r="D45" s="50"/>
      <c r="E45" s="50"/>
      <c r="F45" s="50"/>
      <c r="G45" s="50"/>
      <c r="H45" s="50"/>
      <c r="I45" s="50"/>
      <c r="J45" s="50"/>
      <c r="K45" s="50"/>
      <c r="L45" s="50"/>
      <c r="M45" s="50"/>
    </row>
    <row r="46" spans="2:13" x14ac:dyDescent="0.25">
      <c r="B46" s="50"/>
      <c r="C46" s="50"/>
      <c r="D46" s="50"/>
      <c r="E46" s="50"/>
      <c r="F46" s="50"/>
      <c r="G46" s="50"/>
      <c r="H46" s="50"/>
      <c r="I46" s="50"/>
      <c r="J46" s="50"/>
      <c r="K46" s="50"/>
      <c r="L46" s="50"/>
      <c r="M46" s="50"/>
    </row>
    <row r="47" spans="2:13" x14ac:dyDescent="0.25">
      <c r="B47" s="50"/>
      <c r="C47" s="50"/>
      <c r="D47" s="50"/>
      <c r="E47" s="50"/>
      <c r="F47" s="50"/>
      <c r="G47" s="50"/>
      <c r="H47" s="50"/>
      <c r="I47" s="50"/>
      <c r="J47" s="50"/>
      <c r="K47" s="50"/>
      <c r="L47" s="50"/>
      <c r="M47" s="50"/>
    </row>
    <row r="48" spans="2:13" x14ac:dyDescent="0.25">
      <c r="B48" s="50"/>
      <c r="C48" s="50"/>
      <c r="D48" s="50"/>
      <c r="E48" s="50"/>
      <c r="F48" s="50"/>
      <c r="G48" s="50"/>
      <c r="H48" s="50"/>
      <c r="I48" s="50"/>
      <c r="J48" s="50"/>
      <c r="K48" s="50"/>
      <c r="L48" s="50"/>
      <c r="M48" s="50"/>
    </row>
    <row r="49" spans="2:13" x14ac:dyDescent="0.25">
      <c r="B49" s="50"/>
      <c r="C49" s="50"/>
      <c r="D49" s="50"/>
      <c r="E49" s="50"/>
      <c r="F49" s="50"/>
      <c r="G49" s="50"/>
      <c r="H49" s="50"/>
      <c r="I49" s="50"/>
      <c r="J49" s="50"/>
      <c r="K49" s="50"/>
      <c r="L49" s="50"/>
      <c r="M49" s="50"/>
    </row>
    <row r="50" spans="2:13" x14ac:dyDescent="0.25">
      <c r="B50" s="50"/>
      <c r="C50" s="50"/>
      <c r="D50" s="50"/>
      <c r="E50" s="50"/>
      <c r="F50" s="50"/>
      <c r="G50" s="50"/>
      <c r="H50" s="50"/>
      <c r="I50" s="50"/>
    </row>
    <row r="51" spans="2:13" x14ac:dyDescent="0.25">
      <c r="B51" s="50"/>
      <c r="C51" s="50"/>
      <c r="D51" s="50"/>
      <c r="E51" s="50"/>
      <c r="F51" s="50"/>
      <c r="G51" s="50"/>
      <c r="H51" s="50"/>
      <c r="I51" s="50"/>
    </row>
    <row r="52" spans="2:13" x14ac:dyDescent="0.25">
      <c r="B52" s="50"/>
      <c r="C52" s="50"/>
      <c r="D52" s="50"/>
      <c r="E52" s="50"/>
      <c r="F52" s="50"/>
      <c r="G52" s="50"/>
      <c r="H52" s="50"/>
      <c r="I52" s="50"/>
    </row>
    <row r="53" spans="2:13" x14ac:dyDescent="0.25">
      <c r="B53" s="50"/>
      <c r="C53" s="50"/>
      <c r="D53" s="50"/>
      <c r="E53" s="50"/>
      <c r="F53" s="50"/>
      <c r="G53" s="50"/>
      <c r="H53" s="50"/>
      <c r="I53" s="50"/>
    </row>
    <row r="54" spans="2:13" x14ac:dyDescent="0.25">
      <c r="B54" s="50"/>
      <c r="C54" s="50"/>
      <c r="D54" s="50"/>
      <c r="E54" s="50"/>
      <c r="F54" s="50"/>
      <c r="G54" s="50"/>
      <c r="H54" s="50"/>
      <c r="I54" s="50"/>
    </row>
    <row r="55" spans="2:13" x14ac:dyDescent="0.25">
      <c r="B55" s="50"/>
      <c r="C55" s="50"/>
      <c r="D55" s="50"/>
      <c r="E55" s="50"/>
      <c r="F55" s="50"/>
      <c r="G55" s="50"/>
      <c r="H55" s="50"/>
      <c r="I55" s="50"/>
    </row>
    <row r="56" spans="2:13" x14ac:dyDescent="0.25">
      <c r="B56" s="50"/>
      <c r="C56" s="50"/>
      <c r="D56" s="50"/>
      <c r="E56" s="50"/>
      <c r="F56" s="50"/>
      <c r="G56" s="50"/>
      <c r="H56" s="50"/>
      <c r="I56" s="50"/>
    </row>
    <row r="57" spans="2:13" x14ac:dyDescent="0.25">
      <c r="B57" s="50"/>
      <c r="C57" s="50"/>
      <c r="D57" s="50"/>
      <c r="E57" s="50"/>
      <c r="F57" s="50"/>
      <c r="G57" s="50"/>
      <c r="H57" s="50"/>
      <c r="I57" s="50"/>
    </row>
    <row r="58" spans="2:13" x14ac:dyDescent="0.25">
      <c r="B58" s="50"/>
      <c r="C58" s="50"/>
      <c r="D58" s="50"/>
      <c r="E58" s="50"/>
      <c r="F58" s="50"/>
      <c r="G58" s="50"/>
      <c r="H58" s="50"/>
      <c r="I58" s="50"/>
    </row>
    <row r="59" spans="2:13" x14ac:dyDescent="0.25">
      <c r="B59" s="50"/>
      <c r="C59" s="50"/>
      <c r="D59" s="50"/>
      <c r="E59" s="50"/>
      <c r="F59" s="50"/>
      <c r="G59" s="50"/>
      <c r="H59" s="50"/>
      <c r="I59" s="50"/>
    </row>
    <row r="60" spans="2:13" x14ac:dyDescent="0.25">
      <c r="B60" s="50"/>
      <c r="C60" s="50"/>
      <c r="D60" s="50"/>
      <c r="E60" s="50"/>
      <c r="F60" s="50"/>
      <c r="G60" s="50"/>
      <c r="H60" s="50"/>
      <c r="I60" s="50"/>
    </row>
    <row r="61" spans="2:13" x14ac:dyDescent="0.25">
      <c r="B61" s="50"/>
      <c r="C61" s="50"/>
      <c r="D61" s="50"/>
      <c r="E61" s="50"/>
      <c r="F61" s="50"/>
      <c r="G61" s="50"/>
      <c r="H61" s="50"/>
      <c r="I61" s="50"/>
    </row>
    <row r="62" spans="2:13" x14ac:dyDescent="0.25">
      <c r="B62" s="50"/>
      <c r="C62" s="50"/>
      <c r="D62" s="50"/>
      <c r="E62" s="50"/>
      <c r="F62" s="50"/>
      <c r="G62" s="50"/>
      <c r="H62" s="50"/>
      <c r="I62" s="50"/>
    </row>
    <row r="63" spans="2:13" x14ac:dyDescent="0.25">
      <c r="B63" s="50"/>
      <c r="C63" s="50"/>
      <c r="D63" s="50"/>
      <c r="E63" s="50"/>
      <c r="F63" s="50"/>
      <c r="G63" s="50"/>
      <c r="H63" s="50"/>
      <c r="I63" s="50"/>
    </row>
    <row r="64" spans="2:13" x14ac:dyDescent="0.25">
      <c r="B64" s="50"/>
      <c r="C64" s="50"/>
      <c r="D64" s="50"/>
      <c r="E64" s="50"/>
      <c r="F64" s="50"/>
      <c r="G64" s="50"/>
      <c r="H64" s="50"/>
      <c r="I64" s="50"/>
    </row>
  </sheetData>
  <mergeCells count="4">
    <mergeCell ref="H1:I1"/>
    <mergeCell ref="B21:H21"/>
    <mergeCell ref="B25:H25"/>
    <mergeCell ref="B29:H29"/>
  </mergeCells>
  <conditionalFormatting sqref="B1">
    <cfRule type="cellIs" dxfId="2" priority="1" operator="equal">
      <formula>"Incomplete"</formula>
    </cfRule>
    <cfRule type="cellIs" dxfId="1" priority="2" operator="equal">
      <formula>"Flag for Review"</formula>
    </cfRule>
    <cfRule type="cellIs" dxfId="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O69"/>
  <sheetViews>
    <sheetView zoomScaleNormal="100" workbookViewId="0"/>
  </sheetViews>
  <sheetFormatPr defaultColWidth="9.140625" defaultRowHeight="15" x14ac:dyDescent="0.25"/>
  <cols>
    <col min="1" max="1" width="8.7109375" style="28" customWidth="1"/>
    <col min="2" max="2" width="10.7109375" style="28" customWidth="1"/>
    <col min="3" max="3" width="8.7109375" style="28" customWidth="1"/>
    <col min="4" max="4" width="9.140625" style="28" customWidth="1"/>
    <col min="5" max="5" width="5.28515625" style="28" customWidth="1"/>
    <col min="6" max="6" width="9.42578125" style="28" customWidth="1"/>
    <col min="7" max="7" width="13.28515625" style="28" customWidth="1"/>
    <col min="8" max="8" width="15" style="28" customWidth="1"/>
    <col min="9" max="9" width="9.42578125" style="28" customWidth="1"/>
    <col min="10" max="10" width="10.7109375" style="28" customWidth="1"/>
    <col min="11" max="16384" width="9.140625" style="28"/>
  </cols>
  <sheetData>
    <row r="1" spans="1:41" x14ac:dyDescent="0.25">
      <c r="A1" s="100">
        <v>10</v>
      </c>
      <c r="B1" s="101" t="s">
        <v>12</v>
      </c>
      <c r="C1" s="102"/>
      <c r="D1" s="102"/>
      <c r="E1" s="102"/>
      <c r="F1" s="102"/>
      <c r="G1" s="103"/>
      <c r="H1" s="193" t="s">
        <v>29</v>
      </c>
      <c r="I1" s="194"/>
    </row>
    <row r="2" spans="1:41" x14ac:dyDescent="0.25">
      <c r="A2" s="105"/>
      <c r="B2" s="106"/>
      <c r="C2" s="106"/>
      <c r="D2" s="106"/>
      <c r="E2" s="106"/>
      <c r="F2" s="106"/>
      <c r="G2" s="106"/>
      <c r="H2" s="106"/>
      <c r="I2" s="107"/>
    </row>
    <row r="3" spans="1:41" x14ac:dyDescent="0.25">
      <c r="A3" s="108" t="s">
        <v>13</v>
      </c>
      <c r="B3" s="109" t="s">
        <v>131</v>
      </c>
      <c r="C3" s="109"/>
      <c r="D3" s="109"/>
      <c r="E3" s="109"/>
      <c r="F3" s="109"/>
      <c r="G3" s="109"/>
      <c r="H3" s="109"/>
      <c r="I3" s="110"/>
      <c r="J3" s="50"/>
      <c r="K3" s="50"/>
      <c r="L3" s="50"/>
      <c r="M3" s="50"/>
    </row>
    <row r="4" spans="1:41" x14ac:dyDescent="0.25">
      <c r="A4" s="9">
        <f>INDEX('Point Grid'!B:B,MATCH($A$1,'Point Grid'!A:A,0))</f>
        <v>3.5</v>
      </c>
      <c r="B4" s="109"/>
      <c r="C4" s="109"/>
      <c r="D4" s="109"/>
      <c r="E4" s="109"/>
      <c r="F4" s="109"/>
      <c r="G4" s="109"/>
      <c r="H4" s="109"/>
      <c r="I4" s="110"/>
      <c r="J4" s="50"/>
      <c r="K4" s="50"/>
      <c r="L4" s="50"/>
      <c r="M4" s="50"/>
    </row>
    <row r="5" spans="1:41" x14ac:dyDescent="0.25">
      <c r="A5" s="111"/>
      <c r="B5" s="195" t="s">
        <v>130</v>
      </c>
      <c r="C5" s="195"/>
      <c r="D5" s="114"/>
      <c r="E5" s="114"/>
      <c r="F5" s="112"/>
      <c r="G5" s="112"/>
      <c r="H5" s="112"/>
      <c r="I5" s="110"/>
      <c r="J5" s="50"/>
      <c r="K5" s="50"/>
      <c r="L5" s="50"/>
      <c r="M5" s="50"/>
    </row>
    <row r="6" spans="1:41" x14ac:dyDescent="0.25">
      <c r="A6" s="111"/>
      <c r="B6" s="147" t="s">
        <v>132</v>
      </c>
      <c r="C6" s="148" t="s">
        <v>133</v>
      </c>
      <c r="D6" s="116"/>
      <c r="E6" s="114"/>
      <c r="F6" s="112"/>
      <c r="G6" s="112"/>
      <c r="H6" s="112"/>
      <c r="I6" s="110"/>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row>
    <row r="7" spans="1:41" x14ac:dyDescent="0.25">
      <c r="A7" s="111"/>
      <c r="B7" s="147" t="s">
        <v>33</v>
      </c>
      <c r="C7" s="149">
        <v>0.85</v>
      </c>
      <c r="D7" s="116"/>
      <c r="E7" s="114"/>
      <c r="F7" s="112"/>
      <c r="G7" s="112"/>
      <c r="H7" s="112"/>
      <c r="I7" s="110"/>
      <c r="J7" s="33"/>
      <c r="K7" s="33"/>
      <c r="L7" s="33"/>
      <c r="M7" s="33"/>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row>
    <row r="8" spans="1:41" x14ac:dyDescent="0.25">
      <c r="A8" s="111"/>
      <c r="B8" s="147" t="s">
        <v>34</v>
      </c>
      <c r="C8" s="149">
        <v>1</v>
      </c>
      <c r="D8" s="117"/>
      <c r="E8" s="114"/>
      <c r="F8" s="112"/>
      <c r="G8" s="112"/>
      <c r="H8" s="112"/>
      <c r="I8" s="110"/>
      <c r="J8" s="33"/>
      <c r="K8" s="33"/>
      <c r="L8" s="33"/>
      <c r="M8" s="33"/>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row>
    <row r="9" spans="1:41" x14ac:dyDescent="0.25">
      <c r="A9" s="111"/>
      <c r="B9" s="147" t="s">
        <v>106</v>
      </c>
      <c r="C9" s="149">
        <v>1.35</v>
      </c>
      <c r="D9" s="117"/>
      <c r="E9" s="114"/>
      <c r="F9" s="112"/>
      <c r="G9" s="112"/>
      <c r="H9" s="112"/>
      <c r="I9" s="110"/>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row>
    <row r="10" spans="1:41" x14ac:dyDescent="0.25">
      <c r="A10" s="111"/>
      <c r="B10" s="112"/>
      <c r="C10" s="115"/>
      <c r="D10" s="117"/>
      <c r="E10" s="114"/>
      <c r="F10" s="112"/>
      <c r="G10" s="112"/>
      <c r="H10" s="112"/>
      <c r="I10" s="110"/>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row>
    <row r="11" spans="1:41" x14ac:dyDescent="0.25">
      <c r="A11" s="111"/>
      <c r="B11" s="112" t="s">
        <v>135</v>
      </c>
      <c r="C11" s="115"/>
      <c r="D11" s="117"/>
      <c r="E11" s="151">
        <v>50</v>
      </c>
      <c r="F11" s="112"/>
      <c r="G11" s="112"/>
      <c r="H11" s="112"/>
      <c r="I11" s="110"/>
      <c r="J11" s="50"/>
      <c r="K11" s="50"/>
      <c r="L11" s="50"/>
      <c r="M11" s="50"/>
    </row>
    <row r="12" spans="1:41" x14ac:dyDescent="0.25">
      <c r="A12" s="111"/>
      <c r="B12" s="112" t="s">
        <v>136</v>
      </c>
      <c r="C12" s="115"/>
      <c r="D12" s="117"/>
      <c r="E12" s="118">
        <v>0.17</v>
      </c>
      <c r="F12" s="112"/>
      <c r="G12" s="112"/>
      <c r="H12" s="112"/>
      <c r="I12" s="110"/>
      <c r="J12" s="50"/>
      <c r="K12" s="50"/>
      <c r="L12" s="50"/>
      <c r="M12" s="50"/>
    </row>
    <row r="13" spans="1:41" x14ac:dyDescent="0.25">
      <c r="A13" s="111"/>
      <c r="B13" s="112" t="s">
        <v>41</v>
      </c>
      <c r="C13" s="115"/>
      <c r="D13" s="117"/>
      <c r="E13" s="118">
        <v>0.03</v>
      </c>
      <c r="F13" s="112"/>
      <c r="G13" s="112"/>
      <c r="H13" s="112"/>
      <c r="I13" s="110"/>
      <c r="J13" s="50"/>
      <c r="K13" s="50"/>
      <c r="L13" s="50"/>
      <c r="M13" s="50"/>
    </row>
    <row r="14" spans="1:41" x14ac:dyDescent="0.25">
      <c r="A14" s="111"/>
      <c r="B14" s="112" t="s">
        <v>299</v>
      </c>
      <c r="C14" s="115"/>
      <c r="D14" s="117"/>
      <c r="E14" s="118">
        <v>0.16</v>
      </c>
      <c r="F14" s="112" t="s">
        <v>298</v>
      </c>
      <c r="G14" s="112"/>
      <c r="H14" s="112"/>
      <c r="I14" s="110"/>
      <c r="J14" s="50"/>
      <c r="K14" s="50"/>
      <c r="L14" s="50"/>
      <c r="M14" s="50"/>
    </row>
    <row r="15" spans="1:41" x14ac:dyDescent="0.25">
      <c r="A15" s="111"/>
      <c r="B15" s="112" t="s">
        <v>137</v>
      </c>
      <c r="C15" s="115"/>
      <c r="D15" s="117"/>
      <c r="E15" s="151">
        <v>435</v>
      </c>
      <c r="F15" s="112"/>
      <c r="G15" s="112"/>
      <c r="H15" s="112"/>
      <c r="I15" s="110"/>
      <c r="J15" s="50"/>
      <c r="K15" s="50"/>
      <c r="L15" s="50"/>
      <c r="M15" s="50"/>
    </row>
    <row r="16" spans="1:41" x14ac:dyDescent="0.25">
      <c r="A16" s="111"/>
      <c r="B16" s="112" t="s">
        <v>138</v>
      </c>
      <c r="C16" s="115"/>
      <c r="D16" s="117"/>
      <c r="E16" s="151">
        <v>55</v>
      </c>
      <c r="F16" s="112"/>
      <c r="G16" s="112"/>
      <c r="H16" s="112"/>
      <c r="I16" s="110"/>
      <c r="J16" s="50"/>
      <c r="K16" s="50"/>
      <c r="L16" s="50"/>
      <c r="M16" s="50"/>
    </row>
    <row r="17" spans="1:13" x14ac:dyDescent="0.25">
      <c r="A17" s="111"/>
      <c r="B17" s="199" t="s">
        <v>134</v>
      </c>
      <c r="C17" s="199"/>
      <c r="D17" s="199"/>
      <c r="E17" s="199"/>
      <c r="F17" s="199"/>
      <c r="G17" s="199"/>
      <c r="H17" s="199"/>
      <c r="I17" s="110"/>
      <c r="J17" s="50"/>
      <c r="K17" s="50"/>
      <c r="L17" s="50"/>
      <c r="M17" s="50"/>
    </row>
    <row r="18" spans="1:13" x14ac:dyDescent="0.25">
      <c r="A18" s="111"/>
      <c r="B18" s="112"/>
      <c r="C18" s="115"/>
      <c r="D18" s="117"/>
      <c r="E18" s="114"/>
      <c r="F18" s="112"/>
      <c r="G18" s="112"/>
      <c r="H18" s="112"/>
      <c r="I18" s="110"/>
      <c r="J18" s="50"/>
      <c r="K18" s="50"/>
      <c r="L18" s="50"/>
      <c r="M18" s="50"/>
    </row>
    <row r="19" spans="1:13" x14ac:dyDescent="0.25">
      <c r="A19" s="111"/>
      <c r="B19" s="199" t="s">
        <v>139</v>
      </c>
      <c r="C19" s="199"/>
      <c r="D19" s="199"/>
      <c r="E19" s="199"/>
      <c r="F19" s="199"/>
      <c r="G19" s="199"/>
      <c r="H19" s="199"/>
      <c r="I19" s="110"/>
      <c r="J19" s="50"/>
      <c r="K19" s="50"/>
      <c r="L19" s="50"/>
      <c r="M19" s="50"/>
    </row>
    <row r="20" spans="1:13" x14ac:dyDescent="0.25">
      <c r="A20" s="111"/>
      <c r="B20" s="112"/>
      <c r="C20" s="114"/>
      <c r="D20" s="114"/>
      <c r="E20" s="114"/>
      <c r="F20" s="112"/>
      <c r="G20" s="112"/>
      <c r="H20" s="112"/>
      <c r="I20" s="110"/>
      <c r="J20" s="50"/>
      <c r="K20" s="50"/>
      <c r="L20" s="50"/>
      <c r="M20" s="50"/>
    </row>
    <row r="21" spans="1:13" ht="45" x14ac:dyDescent="0.25">
      <c r="A21" s="111"/>
      <c r="B21" s="156" t="s">
        <v>132</v>
      </c>
      <c r="C21" s="156" t="s">
        <v>103</v>
      </c>
      <c r="D21" s="156" t="s">
        <v>140</v>
      </c>
      <c r="E21" s="114"/>
      <c r="F21" s="112"/>
      <c r="G21" s="112"/>
      <c r="H21" s="112"/>
      <c r="I21" s="110"/>
      <c r="J21" s="50"/>
      <c r="K21" s="50"/>
      <c r="L21" s="50"/>
      <c r="M21" s="50"/>
    </row>
    <row r="22" spans="1:13" x14ac:dyDescent="0.25">
      <c r="A22" s="111"/>
      <c r="B22" s="147" t="s">
        <v>33</v>
      </c>
      <c r="C22" s="147">
        <v>150</v>
      </c>
      <c r="D22" s="154">
        <v>300</v>
      </c>
      <c r="E22" s="114"/>
      <c r="F22" s="112"/>
      <c r="G22" s="112"/>
      <c r="H22" s="112"/>
      <c r="I22" s="110"/>
      <c r="J22" s="50"/>
      <c r="K22" s="50"/>
      <c r="L22" s="50"/>
      <c r="M22" s="50"/>
    </row>
    <row r="23" spans="1:13" x14ac:dyDescent="0.25">
      <c r="A23" s="111"/>
      <c r="B23" s="147" t="s">
        <v>34</v>
      </c>
      <c r="C23" s="147">
        <v>200</v>
      </c>
      <c r="D23" s="154">
        <v>350</v>
      </c>
      <c r="E23" s="114"/>
      <c r="F23" s="112"/>
      <c r="G23" s="112"/>
      <c r="H23" s="112"/>
      <c r="I23" s="110"/>
      <c r="J23" s="50"/>
      <c r="K23" s="50"/>
      <c r="L23" s="50"/>
      <c r="M23" s="50"/>
    </row>
    <row r="24" spans="1:13" x14ac:dyDescent="0.25">
      <c r="A24" s="111"/>
      <c r="B24" s="155" t="s">
        <v>106</v>
      </c>
      <c r="C24" s="147">
        <v>100</v>
      </c>
      <c r="D24" s="154">
        <v>500</v>
      </c>
      <c r="E24" s="114"/>
      <c r="F24" s="112"/>
      <c r="G24" s="112"/>
      <c r="H24" s="112"/>
      <c r="I24" s="110"/>
      <c r="J24" s="50"/>
      <c r="K24" s="50"/>
      <c r="L24" s="50"/>
      <c r="M24" s="50"/>
    </row>
    <row r="25" spans="1:13" x14ac:dyDescent="0.25">
      <c r="A25" s="111"/>
      <c r="B25" s="112"/>
      <c r="C25" s="114"/>
      <c r="D25" s="114"/>
      <c r="E25" s="114"/>
      <c r="F25" s="112"/>
      <c r="G25" s="112"/>
      <c r="H25" s="112"/>
      <c r="I25" s="110"/>
      <c r="J25" s="50"/>
      <c r="K25" s="50"/>
      <c r="L25" s="50"/>
      <c r="M25" s="50"/>
    </row>
    <row r="26" spans="1:13" x14ac:dyDescent="0.25">
      <c r="A26" s="119" t="s">
        <v>2</v>
      </c>
      <c r="B26" s="196" t="s">
        <v>141</v>
      </c>
      <c r="C26" s="196"/>
      <c r="D26" s="196"/>
      <c r="E26" s="196"/>
      <c r="F26" s="196"/>
      <c r="G26" s="196"/>
      <c r="H26" s="196"/>
      <c r="I26" s="110"/>
      <c r="J26" s="50"/>
      <c r="K26" s="50"/>
      <c r="L26" s="50"/>
      <c r="M26" s="50"/>
    </row>
    <row r="27" spans="1:13" ht="15.75" thickBot="1" x14ac:dyDescent="0.3">
      <c r="A27" s="9">
        <f>INDEX('Point Grid'!$C$8:$I$33,MATCH($A$1,'Point Grid'!$A$8:$A$33,0),MATCH(A26,'Point Grid'!$C$7:$I$7,0))</f>
        <v>1.5</v>
      </c>
      <c r="B27" s="124"/>
      <c r="C27" s="121"/>
      <c r="D27" s="121"/>
      <c r="E27" s="121"/>
      <c r="F27" s="121"/>
      <c r="G27" s="121"/>
      <c r="H27" s="121"/>
      <c r="I27" s="110"/>
      <c r="J27" s="50"/>
      <c r="K27" s="50"/>
      <c r="L27" s="50"/>
      <c r="M27" s="50"/>
    </row>
    <row r="28" spans="1:13" ht="15.75" thickBot="1" x14ac:dyDescent="0.3">
      <c r="A28" s="125"/>
      <c r="B28" s="112"/>
      <c r="C28" s="114"/>
      <c r="D28" s="114"/>
      <c r="E28" s="114"/>
      <c r="F28" s="114"/>
      <c r="G28" s="114"/>
      <c r="H28" s="114"/>
      <c r="I28" s="110"/>
      <c r="J28" s="50"/>
      <c r="K28" s="50"/>
      <c r="L28" s="50"/>
      <c r="M28" s="50"/>
    </row>
    <row r="29" spans="1:13" x14ac:dyDescent="0.25">
      <c r="A29" s="111"/>
      <c r="B29" s="124"/>
      <c r="C29" s="126"/>
      <c r="D29" s="126"/>
      <c r="E29" s="126"/>
      <c r="F29" s="127"/>
      <c r="G29" s="128"/>
      <c r="H29" s="114"/>
      <c r="I29" s="110"/>
      <c r="J29" s="50"/>
      <c r="K29" s="50"/>
      <c r="L29" s="50"/>
      <c r="M29" s="50"/>
    </row>
    <row r="30" spans="1:13" x14ac:dyDescent="0.25">
      <c r="A30" s="119" t="s">
        <v>3</v>
      </c>
      <c r="B30" s="197" t="s">
        <v>142</v>
      </c>
      <c r="C30" s="197"/>
      <c r="D30" s="197"/>
      <c r="E30" s="197"/>
      <c r="F30" s="197"/>
      <c r="G30" s="197"/>
      <c r="H30" s="197"/>
      <c r="I30" s="110"/>
      <c r="J30" s="50"/>
      <c r="K30" s="50"/>
      <c r="L30" s="50"/>
      <c r="M30" s="50"/>
    </row>
    <row r="31" spans="1:13" ht="15.75" thickBot="1" x14ac:dyDescent="0.3">
      <c r="A31" s="9">
        <f>INDEX('Point Grid'!$C$8:$I$33,MATCH($A$1,'Point Grid'!$A$8:$A$33,0),MATCH(A30,'Point Grid'!$C$7:$I$7,0))</f>
        <v>1.5</v>
      </c>
      <c r="B31" s="112"/>
      <c r="C31" s="129"/>
      <c r="D31" s="130"/>
      <c r="E31" s="131"/>
      <c r="F31" s="129"/>
      <c r="G31" s="116"/>
      <c r="H31" s="116"/>
      <c r="I31" s="110"/>
      <c r="J31" s="50"/>
      <c r="K31" s="50"/>
      <c r="L31" s="50"/>
      <c r="M31" s="50"/>
    </row>
    <row r="32" spans="1:13" ht="15.75" thickBot="1" x14ac:dyDescent="0.3">
      <c r="A32" s="125"/>
      <c r="B32" s="112"/>
      <c r="C32" s="129"/>
      <c r="D32" s="130"/>
      <c r="E32" s="131"/>
      <c r="F32" s="129"/>
      <c r="G32" s="116"/>
      <c r="H32" s="116"/>
      <c r="I32" s="110"/>
      <c r="J32" s="50"/>
      <c r="K32" s="50"/>
      <c r="L32" s="50"/>
      <c r="M32" s="50"/>
    </row>
    <row r="33" spans="1:13" x14ac:dyDescent="0.25">
      <c r="A33" s="111"/>
      <c r="B33" s="112"/>
      <c r="C33" s="129"/>
      <c r="D33" s="130"/>
      <c r="E33" s="131"/>
      <c r="F33" s="129"/>
      <c r="G33" s="116"/>
      <c r="H33" s="116"/>
      <c r="I33" s="110"/>
      <c r="J33" s="50"/>
      <c r="K33" s="50"/>
      <c r="L33" s="50"/>
      <c r="M33" s="50"/>
    </row>
    <row r="34" spans="1:13" x14ac:dyDescent="0.25">
      <c r="A34" s="119" t="s">
        <v>4</v>
      </c>
      <c r="B34" s="198" t="s">
        <v>143</v>
      </c>
      <c r="C34" s="198"/>
      <c r="D34" s="198"/>
      <c r="E34" s="198"/>
      <c r="F34" s="198"/>
      <c r="G34" s="198"/>
      <c r="H34" s="198"/>
      <c r="I34" s="110"/>
      <c r="J34" s="50"/>
      <c r="K34" s="50"/>
      <c r="L34" s="50"/>
      <c r="M34" s="50"/>
    </row>
    <row r="35" spans="1:13" ht="15.75" thickBot="1" x14ac:dyDescent="0.3">
      <c r="A35" s="9">
        <f>INDEX('Point Grid'!$C$8:$I$33,MATCH($A$1,'Point Grid'!$A$8:$A$33,0),MATCH(A34,'Point Grid'!$C$7:$I$7,0))</f>
        <v>0.5</v>
      </c>
      <c r="B35" s="198"/>
      <c r="C35" s="198"/>
      <c r="D35" s="198"/>
      <c r="E35" s="198"/>
      <c r="F35" s="198"/>
      <c r="G35" s="198"/>
      <c r="H35" s="198"/>
      <c r="I35" s="110"/>
      <c r="J35" s="50"/>
      <c r="K35" s="50"/>
      <c r="L35" s="50"/>
      <c r="M35" s="50"/>
    </row>
    <row r="36" spans="1:13" ht="15.75" thickBot="1" x14ac:dyDescent="0.3">
      <c r="A36" s="125"/>
      <c r="B36" s="112"/>
      <c r="C36" s="129"/>
      <c r="D36" s="130"/>
      <c r="E36" s="131"/>
      <c r="F36" s="129"/>
      <c r="G36" s="130"/>
      <c r="H36" s="130"/>
      <c r="I36" s="110"/>
      <c r="J36" s="50"/>
      <c r="K36" s="50"/>
      <c r="L36" s="50"/>
      <c r="M36" s="50"/>
    </row>
    <row r="37" spans="1:13" ht="15.75" thickBot="1" x14ac:dyDescent="0.3">
      <c r="A37" s="132"/>
      <c r="B37" s="133"/>
      <c r="C37" s="134"/>
      <c r="D37" s="134"/>
      <c r="E37" s="135"/>
      <c r="F37" s="134"/>
      <c r="G37" s="136"/>
      <c r="H37" s="136"/>
      <c r="I37" s="137"/>
      <c r="J37" s="50"/>
      <c r="K37" s="50"/>
      <c r="L37" s="50"/>
      <c r="M37" s="50"/>
    </row>
    <row r="38" spans="1:13" x14ac:dyDescent="0.25">
      <c r="A38" s="138"/>
      <c r="B38" s="50"/>
      <c r="C38" s="50"/>
      <c r="D38" s="50"/>
      <c r="E38" s="50"/>
      <c r="F38" s="50"/>
      <c r="G38" s="50"/>
      <c r="H38" s="50"/>
      <c r="I38" s="50"/>
      <c r="J38" s="50"/>
      <c r="K38" s="50"/>
      <c r="L38" s="50"/>
      <c r="M38" s="50"/>
    </row>
    <row r="39" spans="1:13" x14ac:dyDescent="0.25">
      <c r="A39" s="138"/>
      <c r="B39" s="50"/>
      <c r="C39" s="50"/>
      <c r="D39" s="50"/>
      <c r="E39" s="50"/>
      <c r="F39" s="50"/>
      <c r="G39" s="50"/>
      <c r="H39" s="50"/>
      <c r="I39" s="50"/>
      <c r="J39" s="50"/>
      <c r="K39" s="50"/>
      <c r="L39" s="50"/>
      <c r="M39" s="50"/>
    </row>
    <row r="40" spans="1:13" x14ac:dyDescent="0.25">
      <c r="A40" s="138"/>
      <c r="B40" s="50"/>
      <c r="C40" s="50"/>
      <c r="D40" s="50"/>
      <c r="E40" s="50"/>
      <c r="F40" s="50"/>
      <c r="G40" s="50"/>
      <c r="H40" s="50"/>
      <c r="I40" s="50"/>
      <c r="J40" s="50"/>
      <c r="K40" s="50"/>
      <c r="L40" s="50"/>
      <c r="M40" s="50"/>
    </row>
    <row r="41" spans="1:13" x14ac:dyDescent="0.25">
      <c r="A41" s="138"/>
      <c r="B41" s="50"/>
      <c r="C41" s="50"/>
      <c r="D41" s="50"/>
      <c r="E41" s="50"/>
      <c r="F41" s="50"/>
      <c r="G41" s="50"/>
      <c r="H41" s="50"/>
      <c r="I41" s="50"/>
      <c r="J41" s="50"/>
      <c r="K41" s="50"/>
      <c r="L41" s="50"/>
      <c r="M41" s="50"/>
    </row>
    <row r="42" spans="1:13" x14ac:dyDescent="0.25">
      <c r="A42" s="138"/>
      <c r="B42" s="50"/>
      <c r="C42" s="50"/>
      <c r="D42" s="50"/>
      <c r="E42" s="50"/>
      <c r="F42" s="50"/>
      <c r="G42" s="50"/>
      <c r="H42" s="50"/>
      <c r="I42" s="50"/>
      <c r="J42" s="50"/>
      <c r="K42" s="50"/>
      <c r="L42" s="50"/>
      <c r="M42" s="50"/>
    </row>
    <row r="43" spans="1:13" x14ac:dyDescent="0.25">
      <c r="A43" s="138"/>
      <c r="B43" s="50"/>
      <c r="C43" s="50"/>
      <c r="D43" s="50"/>
      <c r="E43" s="50"/>
      <c r="F43" s="50"/>
      <c r="G43" s="50"/>
      <c r="H43" s="50"/>
      <c r="I43" s="50"/>
      <c r="J43" s="50"/>
      <c r="K43" s="50"/>
      <c r="L43" s="50"/>
      <c r="M43" s="50"/>
    </row>
    <row r="44" spans="1:13" x14ac:dyDescent="0.25">
      <c r="A44" s="138"/>
      <c r="B44" s="50"/>
      <c r="C44" s="50"/>
      <c r="D44" s="50"/>
      <c r="E44" s="50"/>
      <c r="F44" s="50"/>
      <c r="G44" s="50"/>
      <c r="H44" s="50"/>
      <c r="I44" s="50"/>
      <c r="J44" s="50"/>
      <c r="K44" s="50"/>
      <c r="L44" s="50"/>
      <c r="M44" s="50"/>
    </row>
    <row r="45" spans="1:13" x14ac:dyDescent="0.25">
      <c r="A45" s="138"/>
      <c r="B45" s="50"/>
      <c r="C45" s="50"/>
      <c r="D45" s="50"/>
      <c r="E45" s="50"/>
      <c r="F45" s="50"/>
      <c r="G45" s="50"/>
      <c r="H45" s="50"/>
      <c r="I45" s="50"/>
      <c r="J45" s="50"/>
      <c r="K45" s="50"/>
      <c r="L45" s="50"/>
      <c r="M45" s="50"/>
    </row>
    <row r="46" spans="1:13" x14ac:dyDescent="0.25">
      <c r="A46" s="138"/>
      <c r="B46" s="50"/>
      <c r="C46" s="50"/>
      <c r="D46" s="50"/>
      <c r="E46" s="50"/>
      <c r="F46" s="50"/>
      <c r="G46" s="50"/>
      <c r="H46" s="50"/>
      <c r="I46" s="50"/>
      <c r="J46" s="50"/>
      <c r="K46" s="50"/>
      <c r="L46" s="50"/>
      <c r="M46" s="50"/>
    </row>
    <row r="47" spans="1:13" x14ac:dyDescent="0.25">
      <c r="A47" s="138"/>
      <c r="B47" s="50"/>
      <c r="C47" s="50"/>
      <c r="D47" s="50"/>
      <c r="E47" s="50"/>
      <c r="F47" s="50"/>
      <c r="G47" s="50"/>
      <c r="H47" s="50"/>
      <c r="I47" s="50"/>
      <c r="J47" s="50"/>
      <c r="K47" s="50"/>
      <c r="L47" s="50"/>
      <c r="M47" s="50"/>
    </row>
    <row r="48" spans="1:13" x14ac:dyDescent="0.25">
      <c r="A48" s="138"/>
      <c r="B48" s="50"/>
      <c r="C48" s="50"/>
      <c r="D48" s="50"/>
      <c r="E48" s="50"/>
      <c r="F48" s="50"/>
      <c r="G48" s="50"/>
      <c r="H48" s="50"/>
      <c r="I48" s="50"/>
    </row>
    <row r="49" spans="1:9" x14ac:dyDescent="0.25">
      <c r="A49" s="138"/>
      <c r="B49" s="50"/>
      <c r="C49" s="50"/>
      <c r="D49" s="50"/>
      <c r="E49" s="50"/>
      <c r="F49" s="50"/>
      <c r="G49" s="50"/>
      <c r="H49" s="50"/>
      <c r="I49" s="50"/>
    </row>
    <row r="50" spans="1:9" x14ac:dyDescent="0.25">
      <c r="A50" s="138"/>
      <c r="B50" s="50"/>
      <c r="C50" s="50"/>
      <c r="D50" s="50"/>
      <c r="E50" s="50"/>
      <c r="F50" s="50"/>
      <c r="G50" s="50"/>
      <c r="H50" s="50"/>
      <c r="I50" s="50"/>
    </row>
    <row r="51" spans="1:9" x14ac:dyDescent="0.25">
      <c r="A51" s="138"/>
      <c r="B51" s="50"/>
      <c r="C51" s="50"/>
      <c r="D51" s="50"/>
      <c r="E51" s="50"/>
      <c r="F51" s="50"/>
      <c r="G51" s="50"/>
      <c r="H51" s="50"/>
      <c r="I51" s="50"/>
    </row>
    <row r="52" spans="1:9" x14ac:dyDescent="0.25">
      <c r="A52" s="138"/>
      <c r="B52" s="50"/>
      <c r="C52" s="50"/>
      <c r="D52" s="50"/>
      <c r="E52" s="50"/>
      <c r="F52" s="50"/>
      <c r="G52" s="50"/>
      <c r="H52" s="50"/>
      <c r="I52" s="50"/>
    </row>
    <row r="53" spans="1:9" x14ac:dyDescent="0.25">
      <c r="A53" s="138"/>
      <c r="B53" s="50"/>
      <c r="C53" s="50"/>
      <c r="D53" s="50"/>
      <c r="E53" s="50"/>
      <c r="F53" s="50"/>
      <c r="G53" s="50"/>
      <c r="H53" s="50"/>
      <c r="I53" s="50"/>
    </row>
    <row r="54" spans="1:9" x14ac:dyDescent="0.25">
      <c r="A54" s="138"/>
      <c r="B54" s="50"/>
      <c r="C54" s="50"/>
      <c r="D54" s="50"/>
      <c r="E54" s="50"/>
      <c r="F54" s="50"/>
      <c r="G54" s="50"/>
      <c r="H54" s="50"/>
      <c r="I54" s="50"/>
    </row>
    <row r="55" spans="1:9" x14ac:dyDescent="0.25">
      <c r="A55" s="138"/>
      <c r="B55" s="50"/>
      <c r="C55" s="50"/>
      <c r="D55" s="50"/>
      <c r="E55" s="50"/>
      <c r="F55" s="50"/>
      <c r="G55" s="50"/>
      <c r="H55" s="50"/>
      <c r="I55" s="50"/>
    </row>
    <row r="56" spans="1:9" x14ac:dyDescent="0.25">
      <c r="A56" s="138"/>
      <c r="B56" s="50"/>
      <c r="C56" s="50"/>
      <c r="D56" s="50"/>
      <c r="E56" s="50"/>
      <c r="F56" s="50"/>
      <c r="G56" s="50"/>
      <c r="H56" s="50"/>
      <c r="I56" s="50"/>
    </row>
    <row r="57" spans="1:9" x14ac:dyDescent="0.25">
      <c r="A57" s="138"/>
      <c r="B57" s="50"/>
      <c r="C57" s="50"/>
      <c r="D57" s="50"/>
      <c r="E57" s="50"/>
      <c r="F57" s="50"/>
      <c r="G57" s="50"/>
      <c r="H57" s="50"/>
      <c r="I57" s="50"/>
    </row>
    <row r="58" spans="1:9" x14ac:dyDescent="0.25">
      <c r="A58" s="138"/>
      <c r="B58" s="50"/>
      <c r="C58" s="50"/>
      <c r="D58" s="50"/>
      <c r="E58" s="50"/>
      <c r="F58" s="50"/>
      <c r="G58" s="50"/>
      <c r="H58" s="50"/>
      <c r="I58" s="50"/>
    </row>
    <row r="59" spans="1:9" x14ac:dyDescent="0.25">
      <c r="A59" s="138"/>
      <c r="B59" s="50"/>
      <c r="C59" s="50"/>
      <c r="D59" s="50"/>
      <c r="E59" s="50"/>
      <c r="F59" s="50"/>
      <c r="G59" s="50"/>
      <c r="H59" s="50"/>
      <c r="I59" s="50"/>
    </row>
    <row r="60" spans="1:9" x14ac:dyDescent="0.25">
      <c r="A60" s="138"/>
      <c r="B60" s="50"/>
      <c r="C60" s="50"/>
      <c r="D60" s="50"/>
      <c r="E60" s="50"/>
      <c r="F60" s="50"/>
      <c r="G60" s="50"/>
      <c r="H60" s="50"/>
      <c r="I60" s="50"/>
    </row>
    <row r="61" spans="1:9" x14ac:dyDescent="0.25">
      <c r="A61" s="138"/>
      <c r="B61" s="50"/>
      <c r="C61" s="50"/>
      <c r="D61" s="50"/>
      <c r="E61" s="50"/>
      <c r="F61" s="50"/>
      <c r="G61" s="50"/>
      <c r="H61" s="50"/>
      <c r="I61" s="50"/>
    </row>
    <row r="62" spans="1:9" x14ac:dyDescent="0.25">
      <c r="A62" s="138"/>
      <c r="B62" s="50"/>
      <c r="C62" s="50"/>
      <c r="D62" s="50"/>
      <c r="E62" s="50"/>
      <c r="F62" s="50"/>
      <c r="G62" s="50"/>
      <c r="H62" s="50"/>
      <c r="I62" s="50"/>
    </row>
    <row r="63" spans="1:9" x14ac:dyDescent="0.25">
      <c r="A63" s="138"/>
      <c r="B63" s="50"/>
      <c r="C63" s="50"/>
      <c r="D63" s="50"/>
      <c r="E63" s="50"/>
      <c r="F63" s="50"/>
      <c r="G63" s="50"/>
      <c r="H63" s="50"/>
      <c r="I63" s="50"/>
    </row>
    <row r="64" spans="1:9" x14ac:dyDescent="0.25">
      <c r="A64" s="138"/>
      <c r="B64" s="50"/>
      <c r="C64" s="50"/>
      <c r="D64" s="50"/>
      <c r="E64" s="50"/>
      <c r="F64" s="50"/>
      <c r="G64" s="50"/>
      <c r="H64" s="50"/>
      <c r="I64" s="50"/>
    </row>
    <row r="65" spans="1:9" x14ac:dyDescent="0.25">
      <c r="A65" s="138"/>
      <c r="B65" s="50"/>
      <c r="C65" s="50"/>
      <c r="D65" s="50"/>
      <c r="E65" s="50"/>
      <c r="F65" s="50"/>
      <c r="G65" s="50"/>
      <c r="H65" s="50"/>
      <c r="I65" s="50"/>
    </row>
    <row r="66" spans="1:9" x14ac:dyDescent="0.25">
      <c r="A66" s="138"/>
      <c r="B66" s="50"/>
      <c r="C66" s="50"/>
      <c r="D66" s="50"/>
      <c r="E66" s="50"/>
      <c r="F66" s="50"/>
      <c r="G66" s="50"/>
      <c r="H66" s="50"/>
      <c r="I66" s="50"/>
    </row>
    <row r="67" spans="1:9" x14ac:dyDescent="0.25">
      <c r="A67" s="138"/>
      <c r="B67" s="50"/>
      <c r="C67" s="50"/>
      <c r="D67" s="50"/>
      <c r="E67" s="50"/>
      <c r="F67" s="50"/>
      <c r="G67" s="50"/>
      <c r="H67" s="50"/>
      <c r="I67" s="50"/>
    </row>
    <row r="68" spans="1:9" x14ac:dyDescent="0.25">
      <c r="A68" s="138"/>
      <c r="B68" s="50"/>
      <c r="C68" s="50"/>
      <c r="D68" s="50"/>
      <c r="E68" s="50"/>
      <c r="F68" s="50"/>
      <c r="G68" s="50"/>
      <c r="H68" s="50"/>
      <c r="I68" s="50"/>
    </row>
    <row r="69" spans="1:9" x14ac:dyDescent="0.25">
      <c r="A69" s="138"/>
      <c r="B69" s="50"/>
      <c r="C69" s="50"/>
      <c r="D69" s="50"/>
      <c r="E69" s="50"/>
      <c r="F69" s="50"/>
      <c r="G69" s="50"/>
      <c r="H69" s="50"/>
      <c r="I69" s="50"/>
    </row>
  </sheetData>
  <mergeCells count="7">
    <mergeCell ref="H1:I1"/>
    <mergeCell ref="B5:C5"/>
    <mergeCell ref="B26:H26"/>
    <mergeCell ref="B30:H30"/>
    <mergeCell ref="B34:H35"/>
    <mergeCell ref="B19:H19"/>
    <mergeCell ref="B17:H17"/>
  </mergeCells>
  <hyperlinks>
    <hyperlink ref="H1" location="'Point Grid'!A8" display="'Point Grid'!A8"/>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M61"/>
  <sheetViews>
    <sheetView zoomScaleNormal="100" workbookViewId="0"/>
  </sheetViews>
  <sheetFormatPr defaultColWidth="9.140625" defaultRowHeight="15" x14ac:dyDescent="0.25"/>
  <cols>
    <col min="1" max="1" width="8.7109375" style="28" customWidth="1"/>
    <col min="2" max="2" width="16.42578125" style="28" customWidth="1"/>
    <col min="3" max="3" width="10.85546875" style="28" customWidth="1"/>
    <col min="4" max="4" width="12" style="28" customWidth="1"/>
    <col min="5" max="5" width="9" style="28" customWidth="1"/>
    <col min="6" max="6" width="9.42578125" style="28" customWidth="1"/>
    <col min="7" max="7" width="13.28515625" style="28" customWidth="1"/>
    <col min="8" max="9" width="9.42578125" style="28" customWidth="1"/>
    <col min="10" max="10" width="10.7109375" style="28" customWidth="1"/>
    <col min="11" max="16384" width="9.140625" style="28"/>
  </cols>
  <sheetData>
    <row r="1" spans="1:13" x14ac:dyDescent="0.25">
      <c r="A1" s="100">
        <v>11</v>
      </c>
      <c r="B1" s="101" t="s">
        <v>12</v>
      </c>
      <c r="C1" s="102"/>
      <c r="D1" s="102"/>
      <c r="E1" s="102"/>
      <c r="F1" s="102"/>
      <c r="G1" s="103"/>
      <c r="H1" s="193" t="s">
        <v>29</v>
      </c>
      <c r="I1" s="194"/>
    </row>
    <row r="2" spans="1:13" x14ac:dyDescent="0.25">
      <c r="A2" s="105"/>
      <c r="B2" s="106"/>
      <c r="C2" s="106"/>
      <c r="D2" s="106"/>
      <c r="E2" s="106"/>
      <c r="F2" s="106"/>
      <c r="G2" s="106"/>
      <c r="H2" s="106"/>
      <c r="I2" s="107"/>
    </row>
    <row r="3" spans="1:13" x14ac:dyDescent="0.25">
      <c r="A3" s="108" t="s">
        <v>13</v>
      </c>
      <c r="B3" s="109" t="s">
        <v>32</v>
      </c>
      <c r="C3" s="109"/>
      <c r="D3" s="109"/>
      <c r="E3" s="109"/>
      <c r="F3" s="109"/>
      <c r="G3" s="109"/>
      <c r="H3" s="109"/>
      <c r="I3" s="110"/>
      <c r="J3" s="50"/>
      <c r="K3" s="50"/>
      <c r="L3" s="50"/>
      <c r="M3" s="50"/>
    </row>
    <row r="4" spans="1:13" x14ac:dyDescent="0.25">
      <c r="A4" s="9">
        <f>INDEX('Point Grid'!B:B,MATCH($A$1,'Point Grid'!A:A,0))</f>
        <v>2.5</v>
      </c>
      <c r="B4" s="109"/>
      <c r="C4" s="109"/>
      <c r="D4" s="109"/>
      <c r="E4" s="109"/>
      <c r="F4" s="109"/>
      <c r="G4" s="109"/>
      <c r="H4" s="109"/>
      <c r="I4" s="110"/>
      <c r="J4" s="50"/>
      <c r="K4" s="50"/>
      <c r="L4" s="50"/>
      <c r="M4" s="50"/>
    </row>
    <row r="5" spans="1:13" ht="45" x14ac:dyDescent="0.25">
      <c r="A5" s="111"/>
      <c r="B5" s="156" t="s">
        <v>144</v>
      </c>
      <c r="C5" s="158" t="s">
        <v>145</v>
      </c>
      <c r="D5" s="156" t="s">
        <v>146</v>
      </c>
      <c r="E5" s="114"/>
      <c r="F5" s="112"/>
      <c r="G5" s="112"/>
      <c r="H5" s="112"/>
      <c r="I5" s="110"/>
      <c r="J5" s="50"/>
      <c r="K5" s="50"/>
      <c r="L5" s="50"/>
      <c r="M5" s="50"/>
    </row>
    <row r="6" spans="1:13" x14ac:dyDescent="0.25">
      <c r="A6" s="111"/>
      <c r="B6" s="147" t="s">
        <v>147</v>
      </c>
      <c r="C6" s="159">
        <v>0.2</v>
      </c>
      <c r="D6" s="160">
        <v>100</v>
      </c>
      <c r="E6" s="114"/>
      <c r="F6" s="112"/>
      <c r="G6" s="112"/>
      <c r="H6" s="112"/>
      <c r="I6" s="110"/>
      <c r="J6" s="50"/>
      <c r="K6" s="50"/>
      <c r="L6" s="50"/>
      <c r="M6" s="50"/>
    </row>
    <row r="7" spans="1:13" x14ac:dyDescent="0.25">
      <c r="A7" s="111"/>
      <c r="B7" s="147" t="s">
        <v>148</v>
      </c>
      <c r="C7" s="159">
        <v>0.2</v>
      </c>
      <c r="D7" s="160">
        <v>300</v>
      </c>
      <c r="E7" s="114"/>
      <c r="F7" s="112"/>
      <c r="G7" s="112"/>
      <c r="H7" s="112"/>
      <c r="I7" s="110"/>
      <c r="J7" s="50"/>
      <c r="K7" s="50"/>
      <c r="L7" s="50"/>
      <c r="M7" s="50"/>
    </row>
    <row r="8" spans="1:13" x14ac:dyDescent="0.25">
      <c r="A8" s="111"/>
      <c r="B8" s="147" t="s">
        <v>149</v>
      </c>
      <c r="C8" s="159">
        <v>0.2</v>
      </c>
      <c r="D8" s="160">
        <v>500</v>
      </c>
      <c r="E8" s="114"/>
      <c r="F8" s="112"/>
      <c r="G8" s="112"/>
      <c r="H8" s="112"/>
      <c r="I8" s="110"/>
      <c r="J8" s="50"/>
      <c r="K8" s="50"/>
      <c r="L8" s="50"/>
      <c r="M8" s="50"/>
    </row>
    <row r="9" spans="1:13" x14ac:dyDescent="0.25">
      <c r="A9" s="111"/>
      <c r="B9" s="147" t="s">
        <v>150</v>
      </c>
      <c r="C9" s="159">
        <v>0.2</v>
      </c>
      <c r="D9" s="160">
        <v>700</v>
      </c>
      <c r="E9" s="114"/>
      <c r="F9" s="112"/>
      <c r="G9" s="112"/>
      <c r="H9" s="112"/>
      <c r="I9" s="110"/>
      <c r="J9" s="50"/>
      <c r="K9" s="50"/>
      <c r="L9" s="50"/>
      <c r="M9" s="50"/>
    </row>
    <row r="10" spans="1:13" x14ac:dyDescent="0.25">
      <c r="A10" s="111"/>
      <c r="B10" s="147" t="s">
        <v>151</v>
      </c>
      <c r="C10" s="159">
        <v>0.2</v>
      </c>
      <c r="D10" s="160">
        <v>900</v>
      </c>
      <c r="E10" s="114"/>
      <c r="F10" s="112"/>
      <c r="G10" s="112"/>
      <c r="H10" s="112"/>
      <c r="I10" s="110"/>
      <c r="J10" s="50"/>
      <c r="K10" s="50"/>
      <c r="L10" s="50"/>
      <c r="M10" s="50"/>
    </row>
    <row r="11" spans="1:13" x14ac:dyDescent="0.25">
      <c r="A11" s="111"/>
      <c r="B11" s="147" t="s">
        <v>152</v>
      </c>
      <c r="C11" s="159">
        <v>1</v>
      </c>
      <c r="D11" s="160">
        <v>500</v>
      </c>
      <c r="E11" s="114"/>
      <c r="F11" s="112"/>
      <c r="G11" s="112"/>
      <c r="H11" s="112"/>
      <c r="I11" s="110"/>
      <c r="J11" s="50"/>
      <c r="K11" s="50"/>
      <c r="L11" s="50"/>
      <c r="M11" s="50"/>
    </row>
    <row r="12" spans="1:13" x14ac:dyDescent="0.25">
      <c r="A12" s="111"/>
      <c r="B12" s="112"/>
      <c r="C12" s="115"/>
      <c r="D12" s="117"/>
      <c r="E12" s="114"/>
      <c r="F12" s="112"/>
      <c r="G12" s="112"/>
      <c r="H12" s="112"/>
      <c r="I12" s="110"/>
      <c r="J12" s="50"/>
      <c r="K12" s="50"/>
      <c r="L12" s="50"/>
      <c r="M12" s="50"/>
    </row>
    <row r="13" spans="1:13" x14ac:dyDescent="0.25">
      <c r="A13" s="111"/>
      <c r="B13" s="112" t="s">
        <v>153</v>
      </c>
      <c r="C13" s="114"/>
      <c r="D13" s="114"/>
      <c r="E13" s="114"/>
      <c r="F13" s="112"/>
      <c r="G13" s="112"/>
      <c r="H13" s="112"/>
      <c r="I13" s="110"/>
      <c r="J13" s="50"/>
      <c r="K13" s="50"/>
      <c r="L13" s="50"/>
      <c r="M13" s="50"/>
    </row>
    <row r="14" spans="1:13" x14ac:dyDescent="0.25">
      <c r="A14" s="111"/>
      <c r="B14" s="109" t="s">
        <v>154</v>
      </c>
      <c r="C14" s="114"/>
      <c r="D14" s="118"/>
      <c r="E14" s="114"/>
      <c r="F14" s="112"/>
      <c r="G14" s="112"/>
      <c r="H14" s="112"/>
      <c r="I14" s="110"/>
      <c r="J14" s="50"/>
      <c r="K14" s="50"/>
      <c r="L14" s="50"/>
      <c r="M14" s="50"/>
    </row>
    <row r="15" spans="1:13" x14ac:dyDescent="0.25">
      <c r="A15" s="111"/>
      <c r="B15" s="112" t="s">
        <v>155</v>
      </c>
      <c r="C15" s="114"/>
      <c r="D15" s="114"/>
      <c r="E15" s="114"/>
      <c r="F15" s="112"/>
      <c r="G15" s="112"/>
      <c r="H15" s="112"/>
      <c r="I15" s="110"/>
      <c r="J15" s="50"/>
      <c r="K15" s="50"/>
      <c r="L15" s="50"/>
      <c r="M15" s="50"/>
    </row>
    <row r="16" spans="1:13" x14ac:dyDescent="0.25">
      <c r="A16" s="111"/>
      <c r="B16" s="112"/>
      <c r="C16" s="114"/>
      <c r="D16" s="114"/>
      <c r="E16" s="114"/>
      <c r="F16" s="112"/>
      <c r="G16" s="112"/>
      <c r="H16" s="112"/>
      <c r="I16" s="110"/>
      <c r="J16" s="50"/>
      <c r="K16" s="50"/>
      <c r="L16" s="50"/>
      <c r="M16" s="50"/>
    </row>
    <row r="17" spans="1:13" x14ac:dyDescent="0.25">
      <c r="A17" s="119" t="s">
        <v>2</v>
      </c>
      <c r="B17" s="120" t="s">
        <v>156</v>
      </c>
      <c r="C17" s="121"/>
      <c r="D17" s="122"/>
      <c r="E17" s="123"/>
      <c r="F17" s="123"/>
      <c r="G17" s="123"/>
      <c r="H17" s="123"/>
      <c r="I17" s="110"/>
      <c r="J17" s="50"/>
      <c r="K17" s="50"/>
      <c r="L17" s="50"/>
      <c r="M17" s="50"/>
    </row>
    <row r="18" spans="1:13" ht="15.75" thickBot="1" x14ac:dyDescent="0.3">
      <c r="A18" s="9">
        <f>INDEX('Point Grid'!$C$8:$I$33,MATCH($A$1,'Point Grid'!$A$8:$A$33,0),MATCH(A17,'Point Grid'!$C$7:$I$7,0))</f>
        <v>1</v>
      </c>
      <c r="B18" s="124" t="s">
        <v>158</v>
      </c>
      <c r="C18" s="121"/>
      <c r="D18" s="121"/>
      <c r="E18" s="121"/>
      <c r="F18" s="121"/>
      <c r="G18" s="121"/>
      <c r="H18" s="121"/>
      <c r="I18" s="110"/>
      <c r="J18" s="50"/>
      <c r="K18" s="50"/>
      <c r="L18" s="50"/>
      <c r="M18" s="50"/>
    </row>
    <row r="19" spans="1:13" ht="15.75" thickBot="1" x14ac:dyDescent="0.3">
      <c r="A19" s="125"/>
      <c r="B19" s="112" t="s">
        <v>157</v>
      </c>
      <c r="C19" s="114"/>
      <c r="D19" s="114"/>
      <c r="E19" s="114"/>
      <c r="F19" s="114"/>
      <c r="G19" s="114"/>
      <c r="H19" s="114"/>
      <c r="I19" s="110"/>
      <c r="J19" s="50"/>
      <c r="K19" s="50"/>
      <c r="L19" s="50"/>
      <c r="M19" s="50"/>
    </row>
    <row r="20" spans="1:13" x14ac:dyDescent="0.25">
      <c r="A20" s="111"/>
      <c r="B20" s="124"/>
      <c r="C20" s="126"/>
      <c r="D20" s="126"/>
      <c r="E20" s="126"/>
      <c r="F20" s="127"/>
      <c r="G20" s="128"/>
      <c r="H20" s="114"/>
      <c r="I20" s="110"/>
      <c r="J20" s="50"/>
      <c r="K20" s="50"/>
      <c r="L20" s="50"/>
      <c r="M20" s="50"/>
    </row>
    <row r="21" spans="1:13" x14ac:dyDescent="0.25">
      <c r="A21" s="119" t="s">
        <v>3</v>
      </c>
      <c r="B21" s="124" t="s">
        <v>159</v>
      </c>
      <c r="C21" s="126"/>
      <c r="D21" s="126"/>
      <c r="E21" s="126"/>
      <c r="F21" s="127"/>
      <c r="G21" s="126"/>
      <c r="H21" s="126"/>
      <c r="I21" s="110"/>
      <c r="J21" s="50"/>
      <c r="K21" s="50"/>
      <c r="L21" s="50"/>
      <c r="M21" s="50"/>
    </row>
    <row r="22" spans="1:13" ht="15.75" thickBot="1" x14ac:dyDescent="0.3">
      <c r="A22" s="9">
        <f>INDEX('Point Grid'!$C$8:$I$33,MATCH($A$1,'Point Grid'!$A$8:$A$33,0),MATCH(A21,'Point Grid'!$C$7:$I$7,0))</f>
        <v>0.5</v>
      </c>
      <c r="B22" s="112" t="s">
        <v>160</v>
      </c>
      <c r="C22" s="129"/>
      <c r="D22" s="130"/>
      <c r="E22" s="131"/>
      <c r="F22" s="129"/>
      <c r="G22" s="116"/>
      <c r="H22" s="116"/>
      <c r="I22" s="110"/>
      <c r="J22" s="50"/>
      <c r="K22" s="50"/>
      <c r="L22" s="50"/>
      <c r="M22" s="50"/>
    </row>
    <row r="23" spans="1:13" ht="15.75" thickBot="1" x14ac:dyDescent="0.3">
      <c r="A23" s="125"/>
      <c r="B23" s="112" t="s">
        <v>161</v>
      </c>
      <c r="C23" s="129"/>
      <c r="D23" s="130"/>
      <c r="E23" s="131"/>
      <c r="F23" s="129"/>
      <c r="G23" s="116"/>
      <c r="H23" s="116"/>
      <c r="I23" s="110"/>
      <c r="J23" s="50"/>
      <c r="K23" s="50"/>
      <c r="L23" s="50"/>
      <c r="M23" s="50"/>
    </row>
    <row r="24" spans="1:13" x14ac:dyDescent="0.25">
      <c r="A24" s="111"/>
      <c r="B24" s="112"/>
      <c r="C24" s="129"/>
      <c r="D24" s="130"/>
      <c r="E24" s="131"/>
      <c r="F24" s="129"/>
      <c r="G24" s="116"/>
      <c r="H24" s="116"/>
      <c r="I24" s="110"/>
      <c r="J24" s="50"/>
      <c r="K24" s="50"/>
      <c r="L24" s="50"/>
      <c r="M24" s="50"/>
    </row>
    <row r="25" spans="1:13" x14ac:dyDescent="0.25">
      <c r="A25" s="119" t="s">
        <v>4</v>
      </c>
      <c r="B25" s="198" t="s">
        <v>162</v>
      </c>
      <c r="C25" s="198"/>
      <c r="D25" s="198"/>
      <c r="E25" s="198"/>
      <c r="F25" s="198"/>
      <c r="G25" s="198"/>
      <c r="H25" s="198"/>
      <c r="I25" s="110"/>
      <c r="J25" s="50"/>
      <c r="K25" s="50"/>
      <c r="L25" s="50"/>
      <c r="M25" s="50"/>
    </row>
    <row r="26" spans="1:13" ht="15.75" thickBot="1" x14ac:dyDescent="0.3">
      <c r="A26" s="9">
        <f>INDEX('Point Grid'!$C$8:$I$33,MATCH($A$1,'Point Grid'!$A$8:$A$33,0),MATCH(A25,'Point Grid'!$C$7:$I$7,0))</f>
        <v>1</v>
      </c>
      <c r="B26" s="198"/>
      <c r="C26" s="198"/>
      <c r="D26" s="198"/>
      <c r="E26" s="198"/>
      <c r="F26" s="198"/>
      <c r="G26" s="198"/>
      <c r="H26" s="198"/>
      <c r="I26" s="110"/>
      <c r="J26" s="50"/>
      <c r="K26" s="50"/>
      <c r="L26" s="50"/>
      <c r="M26" s="50"/>
    </row>
    <row r="27" spans="1:13" ht="15.75" thickBot="1" x14ac:dyDescent="0.3">
      <c r="A27" s="125"/>
      <c r="B27" s="112" t="s">
        <v>163</v>
      </c>
      <c r="C27" s="129"/>
      <c r="D27" s="130"/>
      <c r="E27" s="131"/>
      <c r="F27" s="129"/>
      <c r="G27" s="130"/>
      <c r="H27" s="130"/>
      <c r="I27" s="110"/>
      <c r="J27" s="50"/>
      <c r="K27" s="50"/>
      <c r="L27" s="50"/>
      <c r="M27" s="50"/>
    </row>
    <row r="28" spans="1:13" x14ac:dyDescent="0.25">
      <c r="A28" s="111"/>
      <c r="B28" s="112" t="s">
        <v>164</v>
      </c>
      <c r="C28" s="129"/>
      <c r="D28" s="130"/>
      <c r="E28" s="131"/>
      <c r="F28" s="129"/>
      <c r="G28" s="116"/>
      <c r="H28" s="116"/>
      <c r="I28" s="110"/>
      <c r="J28" s="50"/>
      <c r="K28" s="50"/>
      <c r="L28" s="50"/>
      <c r="M28" s="50"/>
    </row>
    <row r="29" spans="1:13" ht="15.75" thickBot="1" x14ac:dyDescent="0.3">
      <c r="A29" s="132"/>
      <c r="B29" s="133"/>
      <c r="C29" s="134"/>
      <c r="D29" s="134"/>
      <c r="E29" s="135"/>
      <c r="F29" s="134"/>
      <c r="G29" s="136"/>
      <c r="H29" s="136"/>
      <c r="I29" s="137"/>
      <c r="J29" s="50"/>
      <c r="K29" s="50"/>
      <c r="L29" s="50"/>
      <c r="M29" s="50"/>
    </row>
    <row r="30" spans="1:13" x14ac:dyDescent="0.25">
      <c r="A30" s="138"/>
      <c r="B30" s="50"/>
      <c r="C30" s="50"/>
      <c r="D30" s="50"/>
      <c r="E30" s="50"/>
      <c r="F30" s="50"/>
      <c r="G30" s="50"/>
      <c r="H30" s="50"/>
      <c r="I30" s="50"/>
      <c r="J30" s="50"/>
      <c r="K30" s="50"/>
      <c r="L30" s="50"/>
      <c r="M30" s="50"/>
    </row>
    <row r="31" spans="1:13" x14ac:dyDescent="0.25">
      <c r="A31" s="138"/>
      <c r="B31" s="50"/>
      <c r="C31" s="50"/>
      <c r="D31" s="50"/>
      <c r="E31" s="50"/>
      <c r="F31" s="50"/>
      <c r="G31" s="50"/>
      <c r="H31" s="50"/>
      <c r="I31" s="50"/>
      <c r="J31" s="50"/>
      <c r="K31" s="50"/>
      <c r="L31" s="50"/>
      <c r="M31" s="50"/>
    </row>
    <row r="32" spans="1:13" x14ac:dyDescent="0.25">
      <c r="A32" s="138"/>
      <c r="B32" s="50"/>
      <c r="C32" s="50"/>
      <c r="D32" s="50"/>
      <c r="E32" s="50"/>
      <c r="F32" s="50"/>
      <c r="G32" s="50"/>
      <c r="H32" s="50"/>
      <c r="I32" s="50"/>
      <c r="J32" s="50"/>
      <c r="K32" s="50"/>
      <c r="L32" s="50"/>
      <c r="M32" s="50"/>
    </row>
    <row r="33" spans="1:13" x14ac:dyDescent="0.25">
      <c r="A33" s="138"/>
      <c r="B33" s="50"/>
      <c r="C33" s="50"/>
      <c r="D33" s="50"/>
      <c r="E33" s="50"/>
      <c r="F33" s="50"/>
      <c r="G33" s="50"/>
      <c r="H33" s="50"/>
      <c r="I33" s="50"/>
      <c r="J33" s="50"/>
      <c r="K33" s="50"/>
      <c r="L33" s="50"/>
      <c r="M33" s="50"/>
    </row>
    <row r="34" spans="1:13" x14ac:dyDescent="0.25">
      <c r="A34" s="138"/>
      <c r="B34" s="50"/>
      <c r="C34" s="50"/>
      <c r="D34" s="50"/>
      <c r="E34" s="50"/>
      <c r="F34" s="50"/>
      <c r="G34" s="50"/>
      <c r="H34" s="50"/>
      <c r="I34" s="50"/>
      <c r="J34" s="50"/>
      <c r="K34" s="50"/>
      <c r="L34" s="50"/>
      <c r="M34" s="50"/>
    </row>
    <row r="35" spans="1:13" x14ac:dyDescent="0.25">
      <c r="A35" s="138"/>
      <c r="B35" s="50"/>
      <c r="C35" s="50"/>
      <c r="D35" s="50"/>
      <c r="E35" s="50"/>
      <c r="F35" s="50"/>
      <c r="G35" s="50"/>
      <c r="H35" s="50"/>
      <c r="I35" s="50"/>
      <c r="J35" s="50"/>
      <c r="K35" s="50"/>
      <c r="L35" s="50"/>
      <c r="M35" s="50"/>
    </row>
    <row r="36" spans="1:13" x14ac:dyDescent="0.25">
      <c r="A36" s="138"/>
      <c r="B36" s="50"/>
      <c r="C36" s="50"/>
      <c r="D36" s="50"/>
      <c r="E36" s="50"/>
      <c r="F36" s="50"/>
      <c r="G36" s="50"/>
      <c r="H36" s="50"/>
      <c r="I36" s="50"/>
      <c r="J36" s="50"/>
      <c r="K36" s="50"/>
      <c r="L36" s="50"/>
      <c r="M36" s="50"/>
    </row>
    <row r="37" spans="1:13" x14ac:dyDescent="0.25">
      <c r="A37" s="138"/>
      <c r="B37" s="50"/>
      <c r="C37" s="50"/>
      <c r="D37" s="50"/>
      <c r="E37" s="50"/>
      <c r="F37" s="50"/>
      <c r="G37" s="50"/>
      <c r="H37" s="50"/>
      <c r="I37" s="50"/>
      <c r="J37" s="50"/>
      <c r="K37" s="50"/>
      <c r="L37" s="50"/>
      <c r="M37" s="50"/>
    </row>
    <row r="38" spans="1:13" x14ac:dyDescent="0.25">
      <c r="A38" s="138"/>
      <c r="B38" s="50"/>
      <c r="C38" s="50"/>
      <c r="D38" s="50"/>
      <c r="E38" s="50"/>
      <c r="F38" s="50"/>
      <c r="G38" s="50"/>
      <c r="H38" s="50"/>
      <c r="I38" s="50"/>
      <c r="J38" s="50"/>
      <c r="K38" s="50"/>
      <c r="L38" s="50"/>
      <c r="M38" s="50"/>
    </row>
    <row r="39" spans="1:13" x14ac:dyDescent="0.25">
      <c r="A39" s="138"/>
      <c r="B39" s="50"/>
      <c r="C39" s="50"/>
      <c r="D39" s="50"/>
      <c r="E39" s="50"/>
      <c r="F39" s="50"/>
      <c r="G39" s="50"/>
      <c r="H39" s="50"/>
      <c r="I39" s="50"/>
      <c r="J39" s="50"/>
      <c r="K39" s="50"/>
      <c r="L39" s="50"/>
      <c r="M39" s="50"/>
    </row>
    <row r="40" spans="1:13" x14ac:dyDescent="0.25">
      <c r="A40" s="138"/>
      <c r="B40" s="50"/>
      <c r="C40" s="50"/>
      <c r="D40" s="50"/>
      <c r="E40" s="50"/>
      <c r="F40" s="50"/>
      <c r="G40" s="50"/>
      <c r="H40" s="50"/>
      <c r="I40" s="50"/>
      <c r="J40" s="50"/>
      <c r="K40" s="50"/>
      <c r="L40" s="50"/>
      <c r="M40" s="50"/>
    </row>
    <row r="41" spans="1:13" x14ac:dyDescent="0.25">
      <c r="A41" s="138"/>
      <c r="B41" s="50"/>
      <c r="C41" s="50"/>
      <c r="D41" s="50"/>
      <c r="E41" s="50"/>
      <c r="F41" s="50"/>
      <c r="G41" s="50"/>
      <c r="H41" s="50"/>
      <c r="I41" s="50"/>
      <c r="J41" s="50"/>
      <c r="K41" s="50"/>
      <c r="L41" s="50"/>
      <c r="M41" s="50"/>
    </row>
    <row r="42" spans="1:13" x14ac:dyDescent="0.25">
      <c r="A42" s="138"/>
      <c r="B42" s="50"/>
      <c r="C42" s="50"/>
      <c r="D42" s="50"/>
      <c r="E42" s="50"/>
      <c r="F42" s="50"/>
      <c r="G42" s="50"/>
      <c r="H42" s="50"/>
      <c r="I42" s="50"/>
      <c r="J42" s="50"/>
      <c r="K42" s="50"/>
      <c r="L42" s="50"/>
      <c r="M42" s="50"/>
    </row>
    <row r="43" spans="1:13" x14ac:dyDescent="0.25">
      <c r="A43" s="138"/>
      <c r="B43" s="50"/>
      <c r="C43" s="50"/>
      <c r="D43" s="50"/>
      <c r="E43" s="50"/>
      <c r="F43" s="50"/>
      <c r="G43" s="50"/>
      <c r="H43" s="50"/>
      <c r="I43" s="50"/>
      <c r="J43" s="50"/>
      <c r="K43" s="50"/>
      <c r="L43" s="50"/>
      <c r="M43" s="50"/>
    </row>
    <row r="44" spans="1:13" x14ac:dyDescent="0.25">
      <c r="A44" s="138"/>
      <c r="B44" s="50"/>
      <c r="C44" s="50"/>
      <c r="D44" s="50"/>
      <c r="E44" s="50"/>
      <c r="F44" s="50"/>
      <c r="G44" s="50"/>
      <c r="H44" s="50"/>
      <c r="I44" s="50"/>
      <c r="J44" s="50"/>
      <c r="K44" s="50"/>
      <c r="L44" s="50"/>
      <c r="M44" s="50"/>
    </row>
    <row r="45" spans="1:13" x14ac:dyDescent="0.25">
      <c r="A45" s="138"/>
      <c r="B45" s="50"/>
      <c r="C45" s="50"/>
      <c r="D45" s="50"/>
      <c r="E45" s="50"/>
      <c r="F45" s="50"/>
      <c r="G45" s="50"/>
      <c r="H45" s="50"/>
      <c r="I45" s="50"/>
      <c r="J45" s="50"/>
      <c r="K45" s="50"/>
      <c r="L45" s="50"/>
      <c r="M45" s="50"/>
    </row>
    <row r="46" spans="1:13" x14ac:dyDescent="0.25">
      <c r="A46" s="138"/>
      <c r="B46" s="50"/>
      <c r="C46" s="50"/>
      <c r="D46" s="50"/>
      <c r="E46" s="50"/>
      <c r="F46" s="50"/>
      <c r="G46" s="50"/>
      <c r="H46" s="50"/>
      <c r="I46" s="50"/>
      <c r="J46" s="50"/>
      <c r="K46" s="50"/>
      <c r="L46" s="50"/>
      <c r="M46" s="50"/>
    </row>
    <row r="47" spans="1:13" x14ac:dyDescent="0.25">
      <c r="A47" s="138"/>
      <c r="B47" s="50"/>
      <c r="C47" s="50"/>
      <c r="D47" s="50"/>
      <c r="E47" s="50"/>
      <c r="F47" s="50"/>
      <c r="G47" s="50"/>
      <c r="H47" s="50"/>
      <c r="I47" s="50"/>
      <c r="J47" s="50"/>
      <c r="K47" s="50"/>
      <c r="L47" s="50"/>
      <c r="M47" s="50"/>
    </row>
    <row r="48" spans="1:13" x14ac:dyDescent="0.25">
      <c r="A48" s="138"/>
      <c r="B48" s="50"/>
      <c r="C48" s="50"/>
      <c r="D48" s="50"/>
      <c r="E48" s="50"/>
      <c r="F48" s="50"/>
      <c r="G48" s="50"/>
      <c r="H48" s="50"/>
      <c r="I48" s="50"/>
      <c r="J48" s="50"/>
      <c r="K48" s="50"/>
      <c r="L48" s="50"/>
      <c r="M48" s="50"/>
    </row>
    <row r="49" spans="1:9" x14ac:dyDescent="0.25">
      <c r="A49" s="138"/>
      <c r="B49" s="50"/>
      <c r="C49" s="50"/>
      <c r="D49" s="50"/>
      <c r="E49" s="50"/>
      <c r="F49" s="50"/>
      <c r="G49" s="50"/>
      <c r="H49" s="50"/>
      <c r="I49" s="50"/>
    </row>
    <row r="50" spans="1:9" x14ac:dyDescent="0.25">
      <c r="A50" s="138"/>
      <c r="B50" s="50"/>
      <c r="C50" s="50"/>
      <c r="D50" s="50"/>
      <c r="E50" s="50"/>
      <c r="F50" s="50"/>
      <c r="G50" s="50"/>
      <c r="H50" s="50"/>
      <c r="I50" s="50"/>
    </row>
    <row r="51" spans="1:9" x14ac:dyDescent="0.25">
      <c r="A51" s="138"/>
      <c r="B51" s="50"/>
      <c r="C51" s="50"/>
      <c r="D51" s="50"/>
      <c r="E51" s="50"/>
      <c r="F51" s="50"/>
      <c r="G51" s="50"/>
      <c r="H51" s="50"/>
      <c r="I51" s="50"/>
    </row>
    <row r="52" spans="1:9" x14ac:dyDescent="0.25">
      <c r="A52" s="138"/>
      <c r="B52" s="50"/>
      <c r="C52" s="50"/>
      <c r="D52" s="50"/>
      <c r="E52" s="50"/>
      <c r="F52" s="50"/>
      <c r="G52" s="50"/>
      <c r="H52" s="50"/>
      <c r="I52" s="50"/>
    </row>
    <row r="53" spans="1:9" x14ac:dyDescent="0.25">
      <c r="A53" s="138"/>
      <c r="B53" s="50"/>
      <c r="C53" s="50"/>
      <c r="D53" s="50"/>
      <c r="E53" s="50"/>
      <c r="F53" s="50"/>
      <c r="G53" s="50"/>
      <c r="H53" s="50"/>
      <c r="I53" s="50"/>
    </row>
    <row r="54" spans="1:9" x14ac:dyDescent="0.25">
      <c r="A54" s="138"/>
      <c r="B54" s="50"/>
      <c r="C54" s="50"/>
      <c r="D54" s="50"/>
      <c r="E54" s="50"/>
      <c r="F54" s="50"/>
      <c r="G54" s="50"/>
      <c r="H54" s="50"/>
      <c r="I54" s="50"/>
    </row>
    <row r="55" spans="1:9" x14ac:dyDescent="0.25">
      <c r="A55" s="138"/>
      <c r="B55" s="50"/>
      <c r="C55" s="50"/>
      <c r="D55" s="50"/>
      <c r="E55" s="50"/>
      <c r="F55" s="50"/>
      <c r="G55" s="50"/>
      <c r="H55" s="50"/>
      <c r="I55" s="50"/>
    </row>
    <row r="56" spans="1:9" x14ac:dyDescent="0.25">
      <c r="A56" s="138"/>
      <c r="B56" s="50"/>
      <c r="C56" s="50"/>
      <c r="D56" s="50"/>
      <c r="E56" s="50"/>
      <c r="F56" s="50"/>
      <c r="G56" s="50"/>
      <c r="H56" s="50"/>
      <c r="I56" s="50"/>
    </row>
    <row r="57" spans="1:9" x14ac:dyDescent="0.25">
      <c r="A57" s="138"/>
      <c r="B57" s="50"/>
      <c r="C57" s="50"/>
      <c r="D57" s="50"/>
      <c r="E57" s="50"/>
      <c r="F57" s="50"/>
      <c r="G57" s="50"/>
      <c r="H57" s="50"/>
      <c r="I57" s="50"/>
    </row>
    <row r="58" spans="1:9" x14ac:dyDescent="0.25">
      <c r="A58" s="138"/>
      <c r="B58" s="50"/>
      <c r="C58" s="50"/>
      <c r="D58" s="50"/>
      <c r="E58" s="50"/>
      <c r="F58" s="50"/>
      <c r="G58" s="50"/>
      <c r="H58" s="50"/>
      <c r="I58" s="50"/>
    </row>
    <row r="59" spans="1:9" x14ac:dyDescent="0.25">
      <c r="A59" s="138"/>
      <c r="B59" s="50"/>
      <c r="C59" s="50"/>
      <c r="D59" s="50"/>
      <c r="E59" s="50"/>
      <c r="F59" s="50"/>
      <c r="G59" s="50"/>
      <c r="H59" s="50"/>
      <c r="I59" s="50"/>
    </row>
    <row r="60" spans="1:9" x14ac:dyDescent="0.25">
      <c r="A60" s="138"/>
      <c r="B60" s="50"/>
      <c r="C60" s="50"/>
      <c r="D60" s="50"/>
      <c r="E60" s="50"/>
      <c r="F60" s="50"/>
      <c r="G60" s="50"/>
      <c r="H60" s="50"/>
      <c r="I60" s="50"/>
    </row>
    <row r="61" spans="1:9" x14ac:dyDescent="0.25">
      <c r="A61" s="138"/>
      <c r="B61" s="50"/>
      <c r="C61" s="50"/>
      <c r="D61" s="50"/>
      <c r="E61" s="50"/>
      <c r="F61" s="50"/>
      <c r="G61" s="50"/>
      <c r="H61" s="50"/>
      <c r="I61" s="50"/>
    </row>
  </sheetData>
  <mergeCells count="2">
    <mergeCell ref="H1:I1"/>
    <mergeCell ref="B25:H26"/>
  </mergeCells>
  <hyperlinks>
    <hyperlink ref="H1" location="'Point Grid'!A8" display="'Point Grid'!A8"/>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50"/>
  <sheetViews>
    <sheetView zoomScaleNormal="100" workbookViewId="0"/>
  </sheetViews>
  <sheetFormatPr defaultColWidth="9.140625" defaultRowHeight="15" x14ac:dyDescent="0.25"/>
  <cols>
    <col min="1" max="1" width="8.7109375" style="28" customWidth="1"/>
    <col min="2" max="2" width="12.42578125" style="28" customWidth="1"/>
    <col min="3" max="3" width="11.42578125" style="28" customWidth="1"/>
    <col min="4" max="4" width="17.42578125" style="28" customWidth="1"/>
    <col min="5" max="5" width="16" style="28" customWidth="1"/>
    <col min="6" max="6" width="11.85546875" style="28" customWidth="1"/>
    <col min="7" max="9" width="9.42578125" style="28" customWidth="1"/>
    <col min="10" max="10" width="10.7109375" style="28" customWidth="1"/>
    <col min="11" max="16384" width="9.140625" style="28"/>
  </cols>
  <sheetData>
    <row r="1" spans="1:13" x14ac:dyDescent="0.25">
      <c r="A1" s="100">
        <v>12</v>
      </c>
      <c r="B1" s="101" t="s">
        <v>12</v>
      </c>
      <c r="C1" s="102"/>
      <c r="D1" s="102"/>
      <c r="E1" s="102"/>
      <c r="F1" s="102"/>
      <c r="G1" s="103"/>
      <c r="H1" s="193" t="s">
        <v>29</v>
      </c>
      <c r="I1" s="194"/>
    </row>
    <row r="2" spans="1:13" x14ac:dyDescent="0.25">
      <c r="A2" s="105"/>
      <c r="B2" s="106"/>
      <c r="C2" s="106"/>
      <c r="D2" s="106"/>
      <c r="E2" s="106"/>
      <c r="F2" s="106"/>
      <c r="G2" s="106"/>
      <c r="H2" s="106"/>
      <c r="I2" s="107"/>
    </row>
    <row r="3" spans="1:13" x14ac:dyDescent="0.25">
      <c r="A3" s="108" t="s">
        <v>13</v>
      </c>
      <c r="B3" s="109" t="s">
        <v>165</v>
      </c>
      <c r="C3" s="109"/>
      <c r="D3" s="109"/>
      <c r="E3" s="109"/>
      <c r="F3" s="109"/>
      <c r="G3" s="109"/>
      <c r="H3" s="109"/>
      <c r="I3" s="110"/>
      <c r="J3" s="50"/>
      <c r="K3" s="50"/>
      <c r="L3" s="50"/>
      <c r="M3" s="50"/>
    </row>
    <row r="4" spans="1:13" x14ac:dyDescent="0.25">
      <c r="A4" s="9">
        <f>INDEX('Point Grid'!B:B,MATCH($A$1,'Point Grid'!A:A,0))</f>
        <v>1.25</v>
      </c>
      <c r="B4" s="112"/>
      <c r="C4" s="109"/>
      <c r="D4" s="109"/>
      <c r="E4" s="109"/>
      <c r="F4" s="109"/>
      <c r="G4" s="109"/>
      <c r="H4" s="109"/>
      <c r="I4" s="110"/>
      <c r="J4" s="50"/>
      <c r="K4" s="50"/>
      <c r="L4" s="50"/>
      <c r="M4" s="50"/>
    </row>
    <row r="5" spans="1:13" ht="30" customHeight="1" x14ac:dyDescent="0.25">
      <c r="A5" s="111"/>
      <c r="B5" s="200" t="s">
        <v>172</v>
      </c>
      <c r="C5" s="200"/>
      <c r="D5" s="200"/>
      <c r="E5" s="200"/>
      <c r="F5" s="161">
        <v>175000</v>
      </c>
      <c r="G5" s="161"/>
      <c r="H5" s="112"/>
      <c r="I5" s="110"/>
      <c r="J5" s="50"/>
      <c r="K5" s="50"/>
      <c r="L5" s="50"/>
      <c r="M5" s="50"/>
    </row>
    <row r="6" spans="1:13" x14ac:dyDescent="0.25">
      <c r="A6" s="111"/>
      <c r="B6" s="112" t="s">
        <v>168</v>
      </c>
      <c r="C6" s="115"/>
      <c r="D6" s="116"/>
      <c r="E6" s="114"/>
      <c r="F6" s="151">
        <v>225000</v>
      </c>
      <c r="G6" s="112"/>
      <c r="H6" s="112"/>
      <c r="I6" s="110"/>
      <c r="J6" s="50"/>
      <c r="K6" s="50"/>
      <c r="L6" s="50"/>
      <c r="M6" s="50"/>
    </row>
    <row r="7" spans="1:13" x14ac:dyDescent="0.25">
      <c r="A7" s="111"/>
      <c r="B7" s="112" t="s">
        <v>166</v>
      </c>
      <c r="C7" s="115"/>
      <c r="D7" s="112">
        <v>0.875</v>
      </c>
      <c r="E7" s="114"/>
      <c r="F7" s="112"/>
      <c r="G7" s="112"/>
      <c r="H7" s="112"/>
      <c r="I7" s="110"/>
      <c r="J7" s="50"/>
      <c r="K7" s="50"/>
      <c r="L7" s="50"/>
      <c r="M7" s="50"/>
    </row>
    <row r="8" spans="1:13" x14ac:dyDescent="0.25">
      <c r="A8" s="111"/>
      <c r="B8" s="112" t="s">
        <v>169</v>
      </c>
      <c r="C8" s="115"/>
      <c r="D8" s="117"/>
      <c r="E8" s="114"/>
      <c r="F8" s="112"/>
      <c r="G8" s="112"/>
      <c r="H8" s="112">
        <v>0.42499999999999999</v>
      </c>
      <c r="I8" s="110"/>
      <c r="J8" s="50"/>
      <c r="K8" s="50"/>
      <c r="L8" s="50"/>
      <c r="M8" s="50"/>
    </row>
    <row r="9" spans="1:13" x14ac:dyDescent="0.25">
      <c r="A9" s="111"/>
      <c r="B9" s="112" t="s">
        <v>167</v>
      </c>
      <c r="C9" s="112">
        <v>0.35</v>
      </c>
      <c r="D9" s="117"/>
      <c r="E9" s="114"/>
      <c r="F9" s="112"/>
      <c r="G9" s="112"/>
      <c r="H9" s="112"/>
      <c r="I9" s="110"/>
      <c r="J9" s="50"/>
      <c r="K9" s="50"/>
      <c r="L9" s="50"/>
      <c r="M9" s="50"/>
    </row>
    <row r="10" spans="1:13" x14ac:dyDescent="0.25">
      <c r="A10" s="111"/>
      <c r="B10" s="112"/>
      <c r="C10" s="114"/>
      <c r="D10" s="114"/>
      <c r="E10" s="114"/>
      <c r="F10" s="112"/>
      <c r="G10" s="112"/>
      <c r="H10" s="112"/>
      <c r="I10" s="110"/>
      <c r="J10" s="50"/>
      <c r="K10" s="50"/>
      <c r="L10" s="50"/>
      <c r="M10" s="50"/>
    </row>
    <row r="11" spans="1:13" ht="15" customHeight="1" x14ac:dyDescent="0.25">
      <c r="A11" s="119" t="s">
        <v>2</v>
      </c>
      <c r="B11" s="120" t="s">
        <v>170</v>
      </c>
      <c r="C11" s="121"/>
      <c r="D11" s="122"/>
      <c r="E11" s="123"/>
      <c r="F11" s="123"/>
      <c r="G11" s="123"/>
      <c r="H11" s="123"/>
      <c r="I11" s="110"/>
      <c r="J11" s="50"/>
      <c r="K11" s="50"/>
      <c r="L11" s="50"/>
      <c r="M11" s="50"/>
    </row>
    <row r="12" spans="1:13" ht="15.75" thickBot="1" x14ac:dyDescent="0.3">
      <c r="A12" s="9">
        <f>INDEX('Point Grid'!$C$8:$I$33,MATCH($A$1,'Point Grid'!$A$8:$A$33,0),MATCH(A11,'Point Grid'!$C$7:$I$7,0))</f>
        <v>1</v>
      </c>
      <c r="B12" s="124"/>
      <c r="C12" s="121"/>
      <c r="D12" s="121"/>
      <c r="E12" s="121"/>
      <c r="F12" s="121"/>
      <c r="G12" s="121"/>
      <c r="H12" s="121"/>
      <c r="I12" s="110"/>
      <c r="J12" s="50"/>
      <c r="K12" s="50"/>
      <c r="L12" s="50"/>
      <c r="M12" s="50"/>
    </row>
    <row r="13" spans="1:13" ht="15.75" thickBot="1" x14ac:dyDescent="0.3">
      <c r="A13" s="125"/>
      <c r="B13" s="112"/>
      <c r="C13" s="114"/>
      <c r="D13" s="114"/>
      <c r="E13" s="114"/>
      <c r="F13" s="114"/>
      <c r="G13" s="114"/>
      <c r="H13" s="114"/>
      <c r="I13" s="110"/>
      <c r="J13" s="50"/>
      <c r="K13" s="50"/>
      <c r="L13" s="50"/>
      <c r="M13" s="50"/>
    </row>
    <row r="14" spans="1:13" x14ac:dyDescent="0.25">
      <c r="A14" s="111"/>
      <c r="B14" s="124"/>
      <c r="C14" s="126"/>
      <c r="D14" s="126"/>
      <c r="E14" s="126"/>
      <c r="F14" s="127"/>
      <c r="G14" s="128"/>
      <c r="H14" s="114"/>
      <c r="I14" s="110"/>
      <c r="J14" s="50"/>
      <c r="K14" s="50"/>
      <c r="L14" s="50"/>
      <c r="M14" s="50"/>
    </row>
    <row r="15" spans="1:13" x14ac:dyDescent="0.25">
      <c r="A15" s="119" t="s">
        <v>3</v>
      </c>
      <c r="B15" s="197" t="s">
        <v>171</v>
      </c>
      <c r="C15" s="197"/>
      <c r="D15" s="197"/>
      <c r="E15" s="197"/>
      <c r="F15" s="197"/>
      <c r="G15" s="197"/>
      <c r="H15" s="197"/>
      <c r="I15" s="110"/>
      <c r="J15" s="50"/>
      <c r="K15" s="50"/>
      <c r="L15" s="50"/>
      <c r="M15" s="50"/>
    </row>
    <row r="16" spans="1:13" ht="15.75" thickBot="1" x14ac:dyDescent="0.3">
      <c r="A16" s="9">
        <f>INDEX('Point Grid'!$C$8:$I$33,MATCH($A$1,'Point Grid'!$A$8:$A$33,0),MATCH(A15,'Point Grid'!$C$7:$I$7,0))</f>
        <v>0.25</v>
      </c>
      <c r="B16" s="197"/>
      <c r="C16" s="197"/>
      <c r="D16" s="197"/>
      <c r="E16" s="197"/>
      <c r="F16" s="197"/>
      <c r="G16" s="197"/>
      <c r="H16" s="197"/>
      <c r="I16" s="110"/>
      <c r="J16" s="50"/>
      <c r="K16" s="50"/>
      <c r="L16" s="50"/>
      <c r="M16" s="50"/>
    </row>
    <row r="17" spans="1:13" ht="15.75" thickBot="1" x14ac:dyDescent="0.3">
      <c r="A17" s="125"/>
      <c r="B17" s="112"/>
      <c r="C17" s="129"/>
      <c r="D17" s="130"/>
      <c r="E17" s="131"/>
      <c r="F17" s="129"/>
      <c r="G17" s="116"/>
      <c r="H17" s="116"/>
      <c r="I17" s="110"/>
      <c r="J17" s="50"/>
      <c r="K17" s="50"/>
      <c r="L17" s="50"/>
      <c r="M17" s="50"/>
    </row>
    <row r="18" spans="1:13" ht="15.75" thickBot="1" x14ac:dyDescent="0.3">
      <c r="A18" s="132"/>
      <c r="B18" s="133"/>
      <c r="C18" s="134"/>
      <c r="D18" s="134"/>
      <c r="E18" s="135"/>
      <c r="F18" s="134"/>
      <c r="G18" s="136"/>
      <c r="H18" s="136"/>
      <c r="I18" s="137"/>
      <c r="J18" s="50"/>
      <c r="K18" s="50"/>
      <c r="L18" s="50"/>
      <c r="M18" s="50"/>
    </row>
    <row r="19" spans="1:13" x14ac:dyDescent="0.25">
      <c r="A19" s="138"/>
      <c r="B19" s="50"/>
      <c r="C19" s="50"/>
      <c r="D19" s="50"/>
      <c r="E19" s="50"/>
      <c r="F19" s="50"/>
      <c r="G19" s="50"/>
      <c r="H19" s="50"/>
      <c r="I19" s="50"/>
      <c r="J19" s="50"/>
      <c r="K19" s="50"/>
      <c r="L19" s="50"/>
      <c r="M19" s="50"/>
    </row>
    <row r="20" spans="1:13" x14ac:dyDescent="0.25">
      <c r="A20" s="138"/>
      <c r="B20" s="50"/>
      <c r="C20" s="50"/>
      <c r="D20" s="50"/>
      <c r="E20" s="50"/>
      <c r="F20" s="50"/>
      <c r="G20" s="50"/>
      <c r="H20" s="50"/>
      <c r="I20" s="50"/>
      <c r="J20" s="50"/>
      <c r="K20" s="50"/>
      <c r="L20" s="50"/>
      <c r="M20" s="50"/>
    </row>
    <row r="21" spans="1:13" x14ac:dyDescent="0.25">
      <c r="A21" s="138"/>
      <c r="B21" s="50"/>
      <c r="C21" s="50"/>
      <c r="D21" s="50"/>
      <c r="E21" s="50"/>
      <c r="F21" s="50"/>
      <c r="G21" s="50"/>
      <c r="H21" s="50"/>
      <c r="I21" s="50"/>
      <c r="J21" s="50"/>
      <c r="K21" s="50"/>
      <c r="L21" s="50"/>
      <c r="M21" s="50"/>
    </row>
    <row r="22" spans="1:13" x14ac:dyDescent="0.25">
      <c r="A22" s="138"/>
      <c r="B22" s="50"/>
      <c r="C22" s="50"/>
      <c r="D22" s="50"/>
      <c r="E22" s="50"/>
      <c r="F22" s="50"/>
      <c r="G22" s="50"/>
      <c r="H22" s="50"/>
      <c r="I22" s="50"/>
      <c r="J22" s="50"/>
      <c r="K22" s="50"/>
      <c r="L22" s="50"/>
      <c r="M22" s="50"/>
    </row>
    <row r="23" spans="1:13" x14ac:dyDescent="0.25">
      <c r="A23" s="138"/>
      <c r="B23" s="50"/>
      <c r="C23" s="50"/>
      <c r="D23" s="50"/>
      <c r="E23" s="50"/>
      <c r="F23" s="50"/>
      <c r="G23" s="50"/>
      <c r="H23" s="50"/>
      <c r="I23" s="50"/>
      <c r="J23" s="50"/>
      <c r="K23" s="50"/>
      <c r="L23" s="50"/>
      <c r="M23" s="50"/>
    </row>
    <row r="24" spans="1:13" x14ac:dyDescent="0.25">
      <c r="A24" s="138"/>
      <c r="B24" s="50"/>
      <c r="C24" s="50"/>
      <c r="D24" s="50"/>
      <c r="E24" s="50"/>
      <c r="F24" s="50"/>
      <c r="G24" s="50"/>
      <c r="H24" s="50"/>
      <c r="I24" s="50"/>
      <c r="J24" s="50"/>
      <c r="K24" s="50"/>
      <c r="L24" s="50"/>
      <c r="M24" s="50"/>
    </row>
    <row r="25" spans="1:13" x14ac:dyDescent="0.25">
      <c r="A25" s="138"/>
      <c r="B25" s="50"/>
      <c r="C25" s="50"/>
      <c r="D25" s="50"/>
      <c r="E25" s="50"/>
      <c r="F25" s="50"/>
      <c r="G25" s="50"/>
      <c r="H25" s="50"/>
      <c r="I25" s="50"/>
      <c r="J25" s="50"/>
      <c r="K25" s="50"/>
      <c r="L25" s="50"/>
      <c r="M25" s="50"/>
    </row>
    <row r="26" spans="1:13" x14ac:dyDescent="0.25">
      <c r="A26" s="138"/>
      <c r="B26" s="50"/>
      <c r="C26" s="50"/>
      <c r="D26" s="50"/>
      <c r="E26" s="50"/>
      <c r="F26" s="50"/>
      <c r="G26" s="50"/>
      <c r="H26" s="50"/>
      <c r="I26" s="50"/>
      <c r="J26" s="50"/>
      <c r="K26" s="50"/>
      <c r="L26" s="50"/>
      <c r="M26" s="50"/>
    </row>
    <row r="27" spans="1:13" x14ac:dyDescent="0.25">
      <c r="A27" s="138"/>
      <c r="B27" s="50"/>
      <c r="C27" s="50"/>
      <c r="D27" s="50"/>
      <c r="E27" s="50"/>
      <c r="F27" s="50"/>
      <c r="G27" s="50"/>
      <c r="H27" s="50"/>
      <c r="I27" s="50"/>
      <c r="J27" s="50"/>
      <c r="K27" s="50"/>
      <c r="L27" s="50"/>
      <c r="M27" s="50"/>
    </row>
    <row r="28" spans="1:13" x14ac:dyDescent="0.25">
      <c r="A28" s="138"/>
      <c r="B28" s="50"/>
      <c r="C28" s="50"/>
      <c r="D28" s="50"/>
      <c r="E28" s="50"/>
      <c r="F28" s="50"/>
      <c r="G28" s="50"/>
      <c r="H28" s="50"/>
      <c r="I28" s="50"/>
      <c r="J28" s="50"/>
      <c r="K28" s="50"/>
      <c r="L28" s="50"/>
      <c r="M28" s="50"/>
    </row>
    <row r="29" spans="1:13" x14ac:dyDescent="0.25">
      <c r="A29" s="138"/>
      <c r="B29" s="50"/>
      <c r="C29" s="50"/>
      <c r="D29" s="50"/>
      <c r="E29" s="50"/>
      <c r="F29" s="50"/>
      <c r="G29" s="50"/>
      <c r="H29" s="50"/>
      <c r="I29" s="50"/>
      <c r="J29" s="50"/>
      <c r="K29" s="50"/>
      <c r="L29" s="50"/>
      <c r="M29" s="50"/>
    </row>
    <row r="30" spans="1:13" x14ac:dyDescent="0.25">
      <c r="A30" s="138"/>
      <c r="B30" s="50"/>
      <c r="C30" s="50"/>
      <c r="D30" s="50"/>
      <c r="E30" s="50"/>
      <c r="F30" s="50"/>
      <c r="G30" s="50"/>
      <c r="H30" s="50"/>
      <c r="I30" s="50"/>
    </row>
    <row r="31" spans="1:13" x14ac:dyDescent="0.25">
      <c r="A31" s="138"/>
      <c r="B31" s="50"/>
      <c r="C31" s="50"/>
      <c r="D31" s="50"/>
      <c r="E31" s="50"/>
      <c r="F31" s="50"/>
      <c r="G31" s="50"/>
      <c r="H31" s="50"/>
      <c r="I31" s="50"/>
    </row>
    <row r="32" spans="1:13" x14ac:dyDescent="0.25">
      <c r="A32" s="138"/>
      <c r="B32" s="50"/>
      <c r="C32" s="50"/>
      <c r="D32" s="50"/>
      <c r="E32" s="50"/>
      <c r="F32" s="50"/>
      <c r="G32" s="50"/>
      <c r="H32" s="50"/>
      <c r="I32" s="50"/>
    </row>
    <row r="33" spans="1:9" x14ac:dyDescent="0.25">
      <c r="A33" s="138"/>
      <c r="B33" s="50"/>
      <c r="C33" s="50"/>
      <c r="D33" s="50"/>
      <c r="E33" s="50"/>
      <c r="F33" s="50"/>
      <c r="G33" s="50"/>
      <c r="H33" s="50"/>
      <c r="I33" s="50"/>
    </row>
    <row r="34" spans="1:9" x14ac:dyDescent="0.25">
      <c r="A34" s="138"/>
      <c r="B34" s="50"/>
      <c r="C34" s="50"/>
      <c r="D34" s="50"/>
      <c r="E34" s="50"/>
      <c r="F34" s="50"/>
      <c r="G34" s="50"/>
      <c r="H34" s="50"/>
      <c r="I34" s="50"/>
    </row>
    <row r="35" spans="1:9" x14ac:dyDescent="0.25">
      <c r="A35" s="138"/>
      <c r="B35" s="50"/>
      <c r="C35" s="50"/>
      <c r="D35" s="50"/>
      <c r="E35" s="50"/>
      <c r="F35" s="50"/>
      <c r="G35" s="50"/>
      <c r="H35" s="50"/>
      <c r="I35" s="50"/>
    </row>
    <row r="36" spans="1:9" x14ac:dyDescent="0.25">
      <c r="A36" s="138"/>
      <c r="B36" s="50"/>
      <c r="C36" s="50"/>
      <c r="D36" s="50"/>
      <c r="E36" s="50"/>
      <c r="F36" s="50"/>
      <c r="G36" s="50"/>
      <c r="H36" s="50"/>
      <c r="I36" s="50"/>
    </row>
    <row r="37" spans="1:9" x14ac:dyDescent="0.25">
      <c r="A37" s="138"/>
      <c r="B37" s="50"/>
      <c r="C37" s="50"/>
      <c r="D37" s="50"/>
      <c r="E37" s="50"/>
      <c r="F37" s="50"/>
      <c r="G37" s="50"/>
      <c r="H37" s="50"/>
      <c r="I37" s="50"/>
    </row>
    <row r="38" spans="1:9" x14ac:dyDescent="0.25">
      <c r="A38" s="138"/>
      <c r="B38" s="50"/>
      <c r="C38" s="50"/>
      <c r="D38" s="50"/>
      <c r="E38" s="50"/>
      <c r="F38" s="50"/>
      <c r="G38" s="50"/>
      <c r="H38" s="50"/>
      <c r="I38" s="50"/>
    </row>
    <row r="39" spans="1:9" x14ac:dyDescent="0.25">
      <c r="A39" s="138"/>
      <c r="B39" s="50"/>
      <c r="C39" s="50"/>
      <c r="D39" s="50"/>
      <c r="E39" s="50"/>
      <c r="F39" s="50"/>
      <c r="G39" s="50"/>
      <c r="H39" s="50"/>
      <c r="I39" s="50"/>
    </row>
    <row r="40" spans="1:9" x14ac:dyDescent="0.25">
      <c r="A40" s="138"/>
      <c r="B40" s="50"/>
      <c r="C40" s="50"/>
      <c r="D40" s="50"/>
      <c r="E40" s="50"/>
      <c r="F40" s="50"/>
      <c r="G40" s="50"/>
      <c r="H40" s="50"/>
      <c r="I40" s="50"/>
    </row>
    <row r="41" spans="1:9" x14ac:dyDescent="0.25">
      <c r="A41" s="138"/>
      <c r="B41" s="50"/>
      <c r="C41" s="50"/>
      <c r="D41" s="50"/>
      <c r="E41" s="50"/>
      <c r="F41" s="50"/>
      <c r="G41" s="50"/>
      <c r="H41" s="50"/>
      <c r="I41" s="50"/>
    </row>
    <row r="42" spans="1:9" x14ac:dyDescent="0.25">
      <c r="A42" s="138"/>
      <c r="B42" s="50"/>
      <c r="C42" s="50"/>
      <c r="D42" s="50"/>
      <c r="E42" s="50"/>
      <c r="F42" s="50"/>
      <c r="G42" s="50"/>
      <c r="H42" s="50"/>
      <c r="I42" s="50"/>
    </row>
    <row r="43" spans="1:9" x14ac:dyDescent="0.25">
      <c r="A43" s="138"/>
      <c r="B43" s="50"/>
      <c r="C43" s="50"/>
      <c r="D43" s="50"/>
      <c r="E43" s="50"/>
      <c r="F43" s="50"/>
      <c r="G43" s="50"/>
      <c r="H43" s="50"/>
      <c r="I43" s="50"/>
    </row>
    <row r="44" spans="1:9" x14ac:dyDescent="0.25">
      <c r="A44" s="138"/>
      <c r="B44" s="50"/>
      <c r="C44" s="50"/>
      <c r="D44" s="50"/>
      <c r="E44" s="50"/>
      <c r="F44" s="50"/>
      <c r="G44" s="50"/>
      <c r="H44" s="50"/>
      <c r="I44" s="50"/>
    </row>
    <row r="45" spans="1:9" x14ac:dyDescent="0.25">
      <c r="A45" s="138"/>
      <c r="B45" s="50"/>
      <c r="C45" s="50"/>
      <c r="D45" s="50"/>
      <c r="E45" s="50"/>
      <c r="F45" s="50"/>
      <c r="G45" s="50"/>
      <c r="H45" s="50"/>
      <c r="I45" s="50"/>
    </row>
    <row r="46" spans="1:9" x14ac:dyDescent="0.25">
      <c r="A46" s="138"/>
      <c r="B46" s="50"/>
      <c r="C46" s="50"/>
      <c r="D46" s="50"/>
      <c r="E46" s="50"/>
      <c r="F46" s="50"/>
      <c r="G46" s="50"/>
      <c r="H46" s="50"/>
      <c r="I46" s="50"/>
    </row>
    <row r="47" spans="1:9" x14ac:dyDescent="0.25">
      <c r="A47" s="138"/>
      <c r="B47" s="50"/>
      <c r="C47" s="50"/>
      <c r="D47" s="50"/>
      <c r="E47" s="50"/>
      <c r="F47" s="50"/>
      <c r="G47" s="50"/>
      <c r="H47" s="50"/>
      <c r="I47" s="50"/>
    </row>
    <row r="48" spans="1:9" x14ac:dyDescent="0.25">
      <c r="A48" s="138"/>
      <c r="B48" s="50"/>
      <c r="C48" s="50"/>
      <c r="D48" s="50"/>
      <c r="E48" s="50"/>
      <c r="F48" s="50"/>
      <c r="G48" s="50"/>
      <c r="H48" s="50"/>
      <c r="I48" s="50"/>
    </row>
    <row r="49" spans="1:9" x14ac:dyDescent="0.25">
      <c r="A49" s="138"/>
      <c r="B49" s="50"/>
      <c r="C49" s="50"/>
      <c r="D49" s="50"/>
      <c r="E49" s="50"/>
      <c r="F49" s="50"/>
      <c r="G49" s="50"/>
      <c r="H49" s="50"/>
      <c r="I49" s="50"/>
    </row>
    <row r="50" spans="1:9" x14ac:dyDescent="0.25">
      <c r="A50" s="138"/>
      <c r="B50" s="50"/>
      <c r="C50" s="50"/>
      <c r="D50" s="50"/>
      <c r="E50" s="50"/>
      <c r="F50" s="50"/>
      <c r="G50" s="50"/>
      <c r="H50" s="50"/>
      <c r="I50" s="50"/>
    </row>
  </sheetData>
  <mergeCells count="3">
    <mergeCell ref="H1:I1"/>
    <mergeCell ref="B15:H16"/>
    <mergeCell ref="B5:E5"/>
  </mergeCells>
  <hyperlinks>
    <hyperlink ref="H1" location="'Point Grid'!A8" display="'Point Grid'!A8"/>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82"/>
  <sheetViews>
    <sheetView zoomScaleNormal="100" workbookViewId="0"/>
  </sheetViews>
  <sheetFormatPr defaultColWidth="9.140625" defaultRowHeight="15" x14ac:dyDescent="0.25"/>
  <cols>
    <col min="1" max="1" width="8.7109375" style="28" customWidth="1"/>
    <col min="2" max="2" width="9.42578125" style="28" customWidth="1"/>
    <col min="3" max="6" width="20.7109375" style="28" customWidth="1"/>
    <col min="7" max="7" width="13.28515625" style="28" customWidth="1"/>
    <col min="8" max="9" width="9.42578125" style="28" customWidth="1"/>
    <col min="10" max="10" width="10.7109375" style="28" customWidth="1"/>
    <col min="11" max="16384" width="9.140625" style="28"/>
  </cols>
  <sheetData>
    <row r="1" spans="1:13" x14ac:dyDescent="0.25">
      <c r="A1" s="100">
        <v>13</v>
      </c>
      <c r="B1" s="101" t="s">
        <v>12</v>
      </c>
      <c r="C1" s="102"/>
      <c r="D1" s="102"/>
      <c r="E1" s="102"/>
      <c r="F1" s="102"/>
      <c r="G1" s="103"/>
      <c r="H1" s="193" t="s">
        <v>29</v>
      </c>
      <c r="I1" s="194"/>
    </row>
    <row r="2" spans="1:13" x14ac:dyDescent="0.25">
      <c r="A2" s="105"/>
      <c r="B2" s="106"/>
      <c r="C2" s="106"/>
      <c r="D2" s="106"/>
      <c r="E2" s="106"/>
      <c r="F2" s="106"/>
      <c r="G2" s="106"/>
      <c r="H2" s="106"/>
      <c r="I2" s="107"/>
    </row>
    <row r="3" spans="1:13" x14ac:dyDescent="0.25">
      <c r="A3" s="108" t="s">
        <v>13</v>
      </c>
      <c r="B3" s="109" t="s">
        <v>173</v>
      </c>
      <c r="C3" s="109"/>
      <c r="D3" s="109"/>
      <c r="E3" s="109"/>
      <c r="F3" s="109"/>
      <c r="G3" s="109"/>
      <c r="H3" s="109"/>
      <c r="I3" s="110"/>
      <c r="J3" s="50"/>
      <c r="K3" s="50"/>
      <c r="L3" s="50"/>
      <c r="M3" s="50"/>
    </row>
    <row r="4" spans="1:13" x14ac:dyDescent="0.25">
      <c r="A4" s="9">
        <f>INDEX('Point Grid'!B:B,MATCH($A$1,'Point Grid'!A:A,0))</f>
        <v>5.5</v>
      </c>
      <c r="B4" s="109"/>
      <c r="C4" s="109"/>
      <c r="D4" s="109"/>
      <c r="E4" s="109"/>
      <c r="F4" s="109"/>
      <c r="G4" s="109"/>
      <c r="H4" s="109"/>
      <c r="I4" s="110"/>
      <c r="J4" s="50"/>
      <c r="K4" s="50"/>
      <c r="L4" s="50"/>
      <c r="M4" s="50"/>
    </row>
    <row r="5" spans="1:13" ht="30" x14ac:dyDescent="0.25">
      <c r="A5" s="111"/>
      <c r="B5" s="153" t="s">
        <v>174</v>
      </c>
      <c r="C5" s="163" t="s">
        <v>175</v>
      </c>
      <c r="D5" s="114"/>
      <c r="E5" s="195" t="s">
        <v>178</v>
      </c>
      <c r="F5" s="195"/>
      <c r="G5" s="112"/>
      <c r="H5" s="112"/>
      <c r="I5" s="110"/>
      <c r="J5" s="50"/>
      <c r="K5" s="50"/>
      <c r="L5" s="50"/>
      <c r="M5" s="50"/>
    </row>
    <row r="6" spans="1:13" x14ac:dyDescent="0.25">
      <c r="A6" s="111"/>
      <c r="B6" s="162">
        <v>2015</v>
      </c>
      <c r="C6" s="148">
        <v>3910</v>
      </c>
      <c r="D6" s="116"/>
      <c r="E6" s="147" t="s">
        <v>179</v>
      </c>
      <c r="F6" s="162" t="s">
        <v>180</v>
      </c>
      <c r="G6" s="112"/>
      <c r="H6" s="112"/>
      <c r="I6" s="110"/>
      <c r="J6" s="50"/>
      <c r="K6" s="50"/>
      <c r="L6" s="50"/>
      <c r="M6" s="50"/>
    </row>
    <row r="7" spans="1:13" x14ac:dyDescent="0.25">
      <c r="A7" s="111"/>
      <c r="B7" s="162">
        <v>2016</v>
      </c>
      <c r="C7" s="148">
        <v>4410</v>
      </c>
      <c r="D7" s="116"/>
      <c r="E7" s="164">
        <v>41821</v>
      </c>
      <c r="F7" s="165">
        <v>-0.02</v>
      </c>
      <c r="G7" s="112"/>
      <c r="H7" s="112"/>
      <c r="I7" s="110"/>
      <c r="J7" s="50"/>
      <c r="K7" s="50"/>
      <c r="L7" s="50"/>
      <c r="M7" s="50"/>
    </row>
    <row r="8" spans="1:13" x14ac:dyDescent="0.25">
      <c r="A8" s="111"/>
      <c r="B8" s="112"/>
      <c r="C8" s="115"/>
      <c r="D8" s="117"/>
      <c r="E8" s="164">
        <v>42186</v>
      </c>
      <c r="F8" s="165">
        <v>4.2000000000000003E-2</v>
      </c>
      <c r="G8" s="112"/>
      <c r="H8" s="112"/>
      <c r="I8" s="110"/>
      <c r="J8" s="50"/>
      <c r="K8" s="50"/>
      <c r="L8" s="50"/>
      <c r="M8" s="50"/>
    </row>
    <row r="9" spans="1:13" x14ac:dyDescent="0.25">
      <c r="A9" s="111"/>
      <c r="B9" s="112"/>
      <c r="C9" s="116"/>
      <c r="D9" s="117"/>
      <c r="E9" s="164">
        <v>42552</v>
      </c>
      <c r="F9" s="165">
        <v>3.5999999999999997E-2</v>
      </c>
      <c r="G9" s="112"/>
      <c r="H9" s="112"/>
      <c r="I9" s="110"/>
      <c r="J9" s="50"/>
      <c r="K9" s="50"/>
      <c r="L9" s="50"/>
      <c r="M9" s="50"/>
    </row>
    <row r="10" spans="1:13" x14ac:dyDescent="0.25">
      <c r="A10" s="111"/>
      <c r="B10" s="112"/>
      <c r="C10" s="115"/>
      <c r="D10" s="117"/>
      <c r="E10" s="114"/>
      <c r="F10" s="112"/>
      <c r="G10" s="112"/>
      <c r="H10" s="112"/>
      <c r="I10" s="110"/>
      <c r="J10" s="50"/>
      <c r="K10" s="50"/>
      <c r="L10" s="50"/>
      <c r="M10" s="50"/>
    </row>
    <row r="11" spans="1:13" x14ac:dyDescent="0.25">
      <c r="A11" s="111"/>
      <c r="B11" s="202" t="s">
        <v>176</v>
      </c>
      <c r="C11" s="201" t="s">
        <v>177</v>
      </c>
      <c r="D11" s="201"/>
      <c r="E11" s="201"/>
      <c r="F11" s="112"/>
      <c r="G11" s="112"/>
      <c r="H11" s="112"/>
      <c r="I11" s="110"/>
      <c r="J11" s="50"/>
      <c r="K11" s="50"/>
      <c r="L11" s="50"/>
      <c r="M11" s="50"/>
    </row>
    <row r="12" spans="1:13" x14ac:dyDescent="0.25">
      <c r="A12" s="111"/>
      <c r="B12" s="202"/>
      <c r="C12" s="160">
        <v>12</v>
      </c>
      <c r="D12" s="160">
        <v>24</v>
      </c>
      <c r="E12" s="160">
        <v>36</v>
      </c>
      <c r="F12" s="112"/>
      <c r="G12" s="112"/>
      <c r="H12" s="112"/>
      <c r="I12" s="110"/>
      <c r="J12" s="50"/>
      <c r="K12" s="50"/>
      <c r="L12" s="50"/>
      <c r="M12" s="50"/>
    </row>
    <row r="13" spans="1:13" x14ac:dyDescent="0.25">
      <c r="A13" s="111"/>
      <c r="B13" s="162">
        <v>2014</v>
      </c>
      <c r="C13" s="148">
        <v>1116</v>
      </c>
      <c r="D13" s="148">
        <v>1448</v>
      </c>
      <c r="E13" s="148">
        <v>1610</v>
      </c>
      <c r="F13" s="112"/>
      <c r="G13" s="112"/>
      <c r="H13" s="112"/>
      <c r="I13" s="110"/>
      <c r="J13" s="50"/>
      <c r="K13" s="50"/>
      <c r="L13" s="50"/>
      <c r="M13" s="50"/>
    </row>
    <row r="14" spans="1:13" x14ac:dyDescent="0.25">
      <c r="A14" s="111"/>
      <c r="B14" s="162">
        <v>2015</v>
      </c>
      <c r="C14" s="148">
        <v>1975</v>
      </c>
      <c r="D14" s="148">
        <v>2572</v>
      </c>
      <c r="E14" s="146"/>
      <c r="F14" s="112"/>
      <c r="G14" s="112"/>
      <c r="H14" s="112"/>
      <c r="I14" s="110"/>
      <c r="J14" s="50"/>
      <c r="K14" s="50"/>
      <c r="L14" s="50"/>
      <c r="M14" s="50"/>
    </row>
    <row r="15" spans="1:13" x14ac:dyDescent="0.25">
      <c r="A15" s="111"/>
      <c r="B15" s="162">
        <v>2016</v>
      </c>
      <c r="C15" s="148">
        <v>2145</v>
      </c>
      <c r="D15" s="146"/>
      <c r="E15" s="146"/>
      <c r="F15" s="112"/>
      <c r="G15" s="112"/>
      <c r="H15" s="112"/>
      <c r="I15" s="110"/>
      <c r="J15" s="50"/>
      <c r="K15" s="50"/>
      <c r="L15" s="50"/>
      <c r="M15" s="50"/>
    </row>
    <row r="16" spans="1:13" x14ac:dyDescent="0.25">
      <c r="A16" s="111"/>
      <c r="B16" s="112"/>
      <c r="C16" s="157"/>
      <c r="D16" s="157"/>
      <c r="E16" s="157"/>
      <c r="F16" s="112"/>
      <c r="G16" s="112"/>
      <c r="H16" s="112"/>
      <c r="I16" s="110"/>
      <c r="J16" s="50"/>
      <c r="K16" s="50"/>
      <c r="L16" s="50"/>
      <c r="M16" s="50"/>
    </row>
    <row r="17" spans="1:13" x14ac:dyDescent="0.25">
      <c r="A17" s="111"/>
      <c r="B17" s="195" t="s">
        <v>181</v>
      </c>
      <c r="C17" s="195"/>
      <c r="D17" s="195"/>
      <c r="E17" s="157"/>
      <c r="F17" s="112"/>
      <c r="G17" s="112"/>
      <c r="H17" s="112"/>
      <c r="I17" s="110"/>
      <c r="J17" s="50"/>
      <c r="K17" s="50"/>
      <c r="L17" s="50"/>
      <c r="M17" s="50"/>
    </row>
    <row r="18" spans="1:13" x14ac:dyDescent="0.25">
      <c r="A18" s="111"/>
      <c r="B18" s="202" t="s">
        <v>176</v>
      </c>
      <c r="C18" s="203" t="s">
        <v>182</v>
      </c>
      <c r="D18" s="203"/>
      <c r="E18" s="157"/>
      <c r="F18" s="112"/>
      <c r="G18" s="112"/>
      <c r="H18" s="112"/>
      <c r="I18" s="110"/>
      <c r="J18" s="50"/>
      <c r="K18" s="50"/>
      <c r="L18" s="50"/>
      <c r="M18" s="50"/>
    </row>
    <row r="19" spans="1:13" x14ac:dyDescent="0.25">
      <c r="A19" s="111"/>
      <c r="B19" s="202"/>
      <c r="C19" s="160" t="s">
        <v>183</v>
      </c>
      <c r="D19" s="160" t="s">
        <v>184</v>
      </c>
      <c r="E19" s="157"/>
      <c r="F19" s="112"/>
      <c r="G19" s="112"/>
      <c r="H19" s="112"/>
      <c r="I19" s="110"/>
      <c r="J19" s="50"/>
      <c r="K19" s="50"/>
      <c r="L19" s="50"/>
      <c r="M19" s="50"/>
    </row>
    <row r="20" spans="1:13" x14ac:dyDescent="0.25">
      <c r="A20" s="111"/>
      <c r="B20" s="147">
        <v>2009</v>
      </c>
      <c r="C20" s="148">
        <v>3538</v>
      </c>
      <c r="D20" s="148">
        <v>718</v>
      </c>
      <c r="E20" s="157"/>
      <c r="F20" s="112"/>
      <c r="G20" s="112"/>
      <c r="H20" s="112"/>
      <c r="I20" s="110"/>
      <c r="J20" s="50"/>
      <c r="K20" s="50"/>
      <c r="L20" s="50"/>
      <c r="M20" s="50"/>
    </row>
    <row r="21" spans="1:13" x14ac:dyDescent="0.25">
      <c r="A21" s="111"/>
      <c r="B21" s="147">
        <v>2010</v>
      </c>
      <c r="C21" s="148">
        <v>3193</v>
      </c>
      <c r="D21" s="148">
        <v>130</v>
      </c>
      <c r="E21" s="157"/>
      <c r="F21" s="112"/>
      <c r="G21" s="112"/>
      <c r="H21" s="112"/>
      <c r="I21" s="110"/>
      <c r="J21" s="50"/>
      <c r="K21" s="50"/>
      <c r="L21" s="50"/>
      <c r="M21" s="50"/>
    </row>
    <row r="22" spans="1:13" x14ac:dyDescent="0.25">
      <c r="A22" s="111"/>
      <c r="B22" s="147">
        <v>2011</v>
      </c>
      <c r="C22" s="148">
        <v>1990</v>
      </c>
      <c r="D22" s="148">
        <v>234</v>
      </c>
      <c r="E22" s="157"/>
      <c r="F22" s="112"/>
      <c r="G22" s="112"/>
      <c r="H22" s="112"/>
      <c r="I22" s="110"/>
      <c r="J22" s="50"/>
      <c r="K22" s="50"/>
      <c r="L22" s="50"/>
      <c r="M22" s="50"/>
    </row>
    <row r="23" spans="1:13" x14ac:dyDescent="0.25">
      <c r="A23" s="111"/>
      <c r="B23" s="147">
        <v>2012</v>
      </c>
      <c r="C23" s="148">
        <v>4580</v>
      </c>
      <c r="D23" s="148">
        <v>1949</v>
      </c>
      <c r="E23" s="157"/>
      <c r="F23" s="112"/>
      <c r="G23" s="112"/>
      <c r="H23" s="112"/>
      <c r="I23" s="110"/>
      <c r="J23" s="50"/>
      <c r="K23" s="50"/>
      <c r="L23" s="50"/>
      <c r="M23" s="50"/>
    </row>
    <row r="24" spans="1:13" x14ac:dyDescent="0.25">
      <c r="A24" s="111"/>
      <c r="B24" s="155">
        <v>2013</v>
      </c>
      <c r="C24" s="148">
        <v>2369</v>
      </c>
      <c r="D24" s="148">
        <v>120</v>
      </c>
      <c r="E24" s="157"/>
      <c r="F24" s="112"/>
      <c r="G24" s="112"/>
      <c r="H24" s="112"/>
      <c r="I24" s="110"/>
      <c r="J24" s="50"/>
      <c r="K24" s="50"/>
      <c r="L24" s="50"/>
      <c r="M24" s="50"/>
    </row>
    <row r="25" spans="1:13" x14ac:dyDescent="0.25">
      <c r="A25" s="111"/>
      <c r="B25" s="112"/>
      <c r="C25" s="157"/>
      <c r="D25" s="157"/>
      <c r="E25" s="157"/>
      <c r="F25" s="112"/>
      <c r="G25" s="112"/>
      <c r="H25" s="112"/>
      <c r="I25" s="110"/>
      <c r="J25" s="50"/>
      <c r="K25" s="50"/>
      <c r="L25" s="50"/>
      <c r="M25" s="50"/>
    </row>
    <row r="26" spans="1:13" x14ac:dyDescent="0.25">
      <c r="A26" s="111"/>
      <c r="B26" s="112" t="s">
        <v>186</v>
      </c>
      <c r="C26" s="157"/>
      <c r="D26" s="157"/>
      <c r="E26" s="157"/>
      <c r="F26" s="112"/>
      <c r="G26" s="112"/>
      <c r="H26" s="112"/>
      <c r="I26" s="110"/>
      <c r="J26" s="50"/>
      <c r="K26" s="50"/>
      <c r="L26" s="50"/>
      <c r="M26" s="50"/>
    </row>
    <row r="27" spans="1:13" x14ac:dyDescent="0.25">
      <c r="A27" s="111"/>
      <c r="B27" s="112" t="s">
        <v>185</v>
      </c>
      <c r="C27" s="157"/>
      <c r="D27" s="157"/>
      <c r="E27" s="157"/>
      <c r="F27" s="112"/>
      <c r="G27" s="112"/>
      <c r="H27" s="112"/>
      <c r="I27" s="110"/>
      <c r="J27" s="50"/>
      <c r="K27" s="50"/>
      <c r="L27" s="50"/>
      <c r="M27" s="50"/>
    </row>
    <row r="28" spans="1:13" x14ac:dyDescent="0.25">
      <c r="A28" s="111"/>
      <c r="B28" s="112" t="s">
        <v>187</v>
      </c>
      <c r="C28" s="157"/>
      <c r="D28" s="157"/>
      <c r="E28" s="157"/>
      <c r="F28" s="112"/>
      <c r="G28" s="112"/>
      <c r="H28" s="112"/>
      <c r="I28" s="110"/>
      <c r="J28" s="50"/>
      <c r="K28" s="50"/>
      <c r="L28" s="50"/>
      <c r="M28" s="50"/>
    </row>
    <row r="29" spans="1:13" x14ac:dyDescent="0.25">
      <c r="A29" s="111"/>
      <c r="B29" s="112" t="s">
        <v>188</v>
      </c>
      <c r="C29" s="157"/>
      <c r="D29" s="157"/>
      <c r="E29" s="157"/>
      <c r="F29" s="112"/>
      <c r="G29" s="112"/>
      <c r="H29" s="112"/>
      <c r="I29" s="110"/>
      <c r="J29" s="50"/>
      <c r="K29" s="50"/>
      <c r="L29" s="50"/>
      <c r="M29" s="50"/>
    </row>
    <row r="30" spans="1:13" x14ac:dyDescent="0.25">
      <c r="A30" s="111"/>
      <c r="B30" s="112" t="s">
        <v>189</v>
      </c>
      <c r="C30" s="157"/>
      <c r="D30" s="157"/>
      <c r="E30" s="157"/>
      <c r="F30" s="112"/>
      <c r="G30" s="112"/>
      <c r="H30" s="112"/>
      <c r="I30" s="110"/>
      <c r="J30" s="50"/>
      <c r="K30" s="50"/>
      <c r="L30" s="50"/>
      <c r="M30" s="50"/>
    </row>
    <row r="31" spans="1:13" x14ac:dyDescent="0.25">
      <c r="A31" s="111"/>
      <c r="B31" s="112" t="s">
        <v>190</v>
      </c>
      <c r="C31" s="157"/>
      <c r="D31" s="157"/>
      <c r="E31" s="157"/>
      <c r="F31" s="112"/>
      <c r="G31" s="112"/>
      <c r="H31" s="112"/>
      <c r="I31" s="110"/>
      <c r="J31" s="50"/>
      <c r="K31" s="50"/>
      <c r="L31" s="50"/>
      <c r="M31" s="50"/>
    </row>
    <row r="32" spans="1:13" x14ac:dyDescent="0.25">
      <c r="A32" s="111"/>
      <c r="B32" s="112" t="s">
        <v>191</v>
      </c>
      <c r="C32" s="157"/>
      <c r="D32" s="157"/>
      <c r="E32" s="157"/>
      <c r="F32" s="112"/>
      <c r="G32" s="112"/>
      <c r="H32" s="112"/>
      <c r="I32" s="110"/>
      <c r="J32" s="50"/>
      <c r="K32" s="50"/>
      <c r="L32" s="50"/>
      <c r="M32" s="50"/>
    </row>
    <row r="33" spans="1:13" x14ac:dyDescent="0.25">
      <c r="A33" s="111"/>
      <c r="B33" s="112" t="s">
        <v>192</v>
      </c>
      <c r="C33" s="157"/>
      <c r="D33" s="157"/>
      <c r="E33" s="157"/>
      <c r="F33" s="112"/>
      <c r="G33" s="112"/>
      <c r="H33" s="112"/>
      <c r="I33" s="110"/>
      <c r="J33" s="50"/>
      <c r="K33" s="50"/>
      <c r="L33" s="50"/>
      <c r="M33" s="50"/>
    </row>
    <row r="34" spans="1:13" x14ac:dyDescent="0.25">
      <c r="A34" s="111"/>
      <c r="B34" s="112" t="s">
        <v>193</v>
      </c>
      <c r="C34" s="157"/>
      <c r="D34" s="157"/>
      <c r="E34" s="157"/>
      <c r="F34" s="112"/>
      <c r="G34" s="112"/>
      <c r="H34" s="112"/>
      <c r="I34" s="110"/>
      <c r="J34" s="50"/>
      <c r="K34" s="50"/>
      <c r="L34" s="50"/>
      <c r="M34" s="50"/>
    </row>
    <row r="35" spans="1:13" x14ac:dyDescent="0.25">
      <c r="A35" s="111"/>
      <c r="B35" s="112" t="s">
        <v>194</v>
      </c>
      <c r="C35" s="157"/>
      <c r="D35" s="157"/>
      <c r="E35" s="157"/>
      <c r="F35" s="112"/>
      <c r="G35" s="112"/>
      <c r="H35" s="112"/>
      <c r="I35" s="110"/>
      <c r="J35" s="50"/>
      <c r="K35" s="50"/>
      <c r="L35" s="50"/>
      <c r="M35" s="50"/>
    </row>
    <row r="36" spans="1:13" x14ac:dyDescent="0.25">
      <c r="A36" s="111"/>
      <c r="B36" s="112" t="s">
        <v>195</v>
      </c>
      <c r="C36" s="157"/>
      <c r="D36" s="157"/>
      <c r="E36" s="157"/>
      <c r="F36" s="112"/>
      <c r="G36" s="112"/>
      <c r="H36" s="112"/>
      <c r="I36" s="110"/>
      <c r="J36" s="50"/>
      <c r="K36" s="50"/>
      <c r="L36" s="50"/>
      <c r="M36" s="50"/>
    </row>
    <row r="37" spans="1:13" x14ac:dyDescent="0.25">
      <c r="A37" s="111"/>
      <c r="B37" s="112" t="s">
        <v>196</v>
      </c>
      <c r="C37" s="157"/>
      <c r="D37" s="157"/>
      <c r="E37" s="157"/>
      <c r="F37" s="112"/>
      <c r="G37" s="112"/>
      <c r="H37" s="112"/>
      <c r="I37" s="110"/>
      <c r="J37" s="50"/>
      <c r="K37" s="50"/>
      <c r="L37" s="50"/>
      <c r="M37" s="50"/>
    </row>
    <row r="38" spans="1:13" x14ac:dyDescent="0.25">
      <c r="A38" s="111"/>
      <c r="B38" s="112"/>
      <c r="C38" s="157"/>
      <c r="D38" s="157"/>
      <c r="E38" s="157"/>
      <c r="F38" s="112"/>
      <c r="G38" s="112"/>
      <c r="H38" s="112"/>
      <c r="I38" s="110"/>
      <c r="J38" s="50"/>
      <c r="K38" s="50"/>
      <c r="L38" s="50"/>
      <c r="M38" s="50"/>
    </row>
    <row r="39" spans="1:13" x14ac:dyDescent="0.25">
      <c r="A39" s="119" t="s">
        <v>2</v>
      </c>
      <c r="B39" s="120" t="s">
        <v>197</v>
      </c>
      <c r="C39" s="121"/>
      <c r="D39" s="122"/>
      <c r="E39" s="123"/>
      <c r="F39" s="123"/>
      <c r="G39" s="123"/>
      <c r="H39" s="123"/>
      <c r="I39" s="110"/>
      <c r="J39" s="50"/>
      <c r="K39" s="50"/>
      <c r="L39" s="50"/>
      <c r="M39" s="50"/>
    </row>
    <row r="40" spans="1:13" ht="15.75" thickBot="1" x14ac:dyDescent="0.3">
      <c r="A40" s="9">
        <f>INDEX('Point Grid'!$C$8:$I$33,MATCH($A$1,'Point Grid'!$A$8:$A$33,0),MATCH(A39,'Point Grid'!$C$7:$I$7,0))</f>
        <v>0.75</v>
      </c>
      <c r="B40" s="124"/>
      <c r="C40" s="121"/>
      <c r="D40" s="121"/>
      <c r="E40" s="121"/>
      <c r="F40" s="121"/>
      <c r="G40" s="121"/>
      <c r="H40" s="121"/>
      <c r="I40" s="110"/>
      <c r="J40" s="50"/>
      <c r="K40" s="50"/>
      <c r="L40" s="50"/>
      <c r="M40" s="50"/>
    </row>
    <row r="41" spans="1:13" ht="15.75" thickBot="1" x14ac:dyDescent="0.3">
      <c r="A41" s="125"/>
      <c r="B41" s="112"/>
      <c r="C41" s="114"/>
      <c r="D41" s="114"/>
      <c r="E41" s="114"/>
      <c r="F41" s="114"/>
      <c r="G41" s="114"/>
      <c r="H41" s="114"/>
      <c r="I41" s="110"/>
      <c r="J41" s="50"/>
      <c r="K41" s="50"/>
      <c r="L41" s="50"/>
      <c r="M41" s="50"/>
    </row>
    <row r="42" spans="1:13" x14ac:dyDescent="0.25">
      <c r="A42" s="111"/>
      <c r="B42" s="124"/>
      <c r="C42" s="126"/>
      <c r="D42" s="126"/>
      <c r="E42" s="126"/>
      <c r="F42" s="127"/>
      <c r="G42" s="128"/>
      <c r="H42" s="114"/>
      <c r="I42" s="110"/>
      <c r="J42" s="50"/>
      <c r="K42" s="50"/>
      <c r="L42" s="50"/>
      <c r="M42" s="50"/>
    </row>
    <row r="43" spans="1:13" x14ac:dyDescent="0.25">
      <c r="A43" s="119" t="s">
        <v>3</v>
      </c>
      <c r="B43" s="124" t="s">
        <v>198</v>
      </c>
      <c r="C43" s="126"/>
      <c r="D43" s="126"/>
      <c r="E43" s="126"/>
      <c r="F43" s="127"/>
      <c r="G43" s="126"/>
      <c r="H43" s="126"/>
      <c r="I43" s="110"/>
      <c r="J43" s="50"/>
      <c r="K43" s="50"/>
      <c r="L43" s="50"/>
      <c r="M43" s="50"/>
    </row>
    <row r="44" spans="1:13" ht="15.75" thickBot="1" x14ac:dyDescent="0.3">
      <c r="A44" s="9">
        <f>INDEX('Point Grid'!$C$8:$I$33,MATCH($A$1,'Point Grid'!$A$8:$A$33,0),MATCH(A43,'Point Grid'!$C$7:$I$7,0))</f>
        <v>4.5</v>
      </c>
      <c r="B44" s="112"/>
      <c r="C44" s="129"/>
      <c r="D44" s="130"/>
      <c r="E44" s="131"/>
      <c r="F44" s="129"/>
      <c r="G44" s="116"/>
      <c r="H44" s="116"/>
      <c r="I44" s="110"/>
      <c r="J44" s="50"/>
      <c r="K44" s="50"/>
      <c r="L44" s="50"/>
      <c r="M44" s="50"/>
    </row>
    <row r="45" spans="1:13" ht="15.75" thickBot="1" x14ac:dyDescent="0.3">
      <c r="A45" s="125"/>
      <c r="B45" s="112"/>
      <c r="C45" s="129"/>
      <c r="D45" s="130"/>
      <c r="E45" s="131"/>
      <c r="F45" s="129"/>
      <c r="G45" s="116"/>
      <c r="H45" s="116"/>
      <c r="I45" s="110"/>
      <c r="J45" s="50"/>
      <c r="K45" s="50"/>
      <c r="L45" s="50"/>
      <c r="M45" s="50"/>
    </row>
    <row r="46" spans="1:13" x14ac:dyDescent="0.25">
      <c r="A46" s="111"/>
      <c r="B46" s="112"/>
      <c r="C46" s="129"/>
      <c r="D46" s="130"/>
      <c r="E46" s="131"/>
      <c r="F46" s="129"/>
      <c r="G46" s="116"/>
      <c r="H46" s="116"/>
      <c r="I46" s="110"/>
      <c r="J46" s="50"/>
      <c r="K46" s="50"/>
      <c r="L46" s="50"/>
      <c r="M46" s="50"/>
    </row>
    <row r="47" spans="1:13" x14ac:dyDescent="0.25">
      <c r="A47" s="119" t="s">
        <v>4</v>
      </c>
      <c r="B47" s="112" t="s">
        <v>199</v>
      </c>
      <c r="C47" s="129"/>
      <c r="D47" s="130"/>
      <c r="E47" s="131"/>
      <c r="F47" s="129"/>
      <c r="G47" s="116"/>
      <c r="H47" s="116"/>
      <c r="I47" s="110"/>
      <c r="J47" s="50"/>
      <c r="K47" s="50"/>
      <c r="L47" s="50"/>
      <c r="M47" s="50"/>
    </row>
    <row r="48" spans="1:13" ht="15.75" thickBot="1" x14ac:dyDescent="0.3">
      <c r="A48" s="9">
        <f>INDEX('Point Grid'!$C$8:$I$33,MATCH($A$1,'Point Grid'!$A$8:$A$33,0),MATCH(A47,'Point Grid'!$C$7:$I$7,0))</f>
        <v>0.25</v>
      </c>
      <c r="B48" s="112"/>
      <c r="C48" s="129"/>
      <c r="D48" s="130"/>
      <c r="E48" s="131"/>
      <c r="F48" s="129"/>
      <c r="G48" s="116"/>
      <c r="H48" s="116"/>
      <c r="I48" s="110"/>
      <c r="J48" s="50"/>
      <c r="K48" s="50"/>
      <c r="L48" s="50"/>
      <c r="M48" s="50"/>
    </row>
    <row r="49" spans="1:13" ht="15.75" thickBot="1" x14ac:dyDescent="0.3">
      <c r="A49" s="125"/>
      <c r="B49" s="112"/>
      <c r="C49" s="129"/>
      <c r="D49" s="130"/>
      <c r="E49" s="131"/>
      <c r="F49" s="129"/>
      <c r="G49" s="130"/>
      <c r="H49" s="130"/>
      <c r="I49" s="110"/>
      <c r="J49" s="50"/>
      <c r="K49" s="50"/>
      <c r="L49" s="50"/>
      <c r="M49" s="50"/>
    </row>
    <row r="50" spans="1:13" ht="15.75" thickBot="1" x14ac:dyDescent="0.3">
      <c r="A50" s="132"/>
      <c r="B50" s="133"/>
      <c r="C50" s="134"/>
      <c r="D50" s="134"/>
      <c r="E50" s="135"/>
      <c r="F50" s="134"/>
      <c r="G50" s="136"/>
      <c r="H50" s="136"/>
      <c r="I50" s="137"/>
      <c r="J50" s="50"/>
      <c r="K50" s="50"/>
      <c r="L50" s="50"/>
      <c r="M50" s="50"/>
    </row>
    <row r="51" spans="1:13" x14ac:dyDescent="0.25">
      <c r="A51" s="138"/>
      <c r="B51" s="50"/>
      <c r="C51" s="50"/>
      <c r="D51" s="50"/>
      <c r="E51" s="50"/>
      <c r="F51" s="50"/>
      <c r="G51" s="50"/>
      <c r="H51" s="50"/>
      <c r="I51" s="50"/>
      <c r="J51" s="50"/>
      <c r="K51" s="50"/>
      <c r="L51" s="50"/>
      <c r="M51" s="50"/>
    </row>
    <row r="52" spans="1:13" x14ac:dyDescent="0.25">
      <c r="A52" s="138"/>
      <c r="B52" s="50"/>
      <c r="C52" s="50"/>
      <c r="D52" s="50"/>
      <c r="E52" s="50"/>
      <c r="F52" s="50"/>
      <c r="G52" s="50"/>
      <c r="H52" s="50"/>
      <c r="I52" s="50"/>
      <c r="J52" s="50"/>
      <c r="K52" s="50"/>
      <c r="L52" s="50"/>
      <c r="M52" s="50"/>
    </row>
    <row r="53" spans="1:13" x14ac:dyDescent="0.25">
      <c r="A53" s="138"/>
      <c r="B53" s="50"/>
      <c r="C53" s="50"/>
      <c r="D53" s="50"/>
      <c r="E53" s="50"/>
      <c r="F53" s="50"/>
      <c r="G53" s="50"/>
      <c r="H53" s="50"/>
      <c r="I53" s="50"/>
      <c r="J53" s="50"/>
      <c r="K53" s="50"/>
      <c r="L53" s="50"/>
      <c r="M53" s="50"/>
    </row>
    <row r="54" spans="1:13" x14ac:dyDescent="0.25">
      <c r="A54" s="138"/>
      <c r="B54" s="50"/>
      <c r="C54" s="50"/>
      <c r="D54" s="50"/>
      <c r="E54" s="50"/>
      <c r="F54" s="50"/>
      <c r="G54" s="50"/>
      <c r="H54" s="50"/>
      <c r="I54" s="50"/>
      <c r="J54" s="50"/>
      <c r="K54" s="50"/>
      <c r="L54" s="50"/>
      <c r="M54" s="50"/>
    </row>
    <row r="55" spans="1:13" x14ac:dyDescent="0.25">
      <c r="A55" s="138"/>
      <c r="B55" s="50"/>
      <c r="C55" s="50"/>
      <c r="D55" s="50"/>
      <c r="E55" s="50"/>
      <c r="F55" s="50"/>
      <c r="G55" s="50"/>
      <c r="H55" s="50"/>
      <c r="I55" s="50"/>
    </row>
    <row r="56" spans="1:13" x14ac:dyDescent="0.25">
      <c r="A56" s="138"/>
      <c r="B56" s="50"/>
      <c r="C56" s="50"/>
      <c r="D56" s="50"/>
      <c r="E56" s="50"/>
      <c r="F56" s="50"/>
      <c r="G56" s="50"/>
      <c r="H56" s="50"/>
      <c r="I56" s="50"/>
    </row>
    <row r="57" spans="1:13" x14ac:dyDescent="0.25">
      <c r="A57" s="138"/>
      <c r="B57" s="50"/>
      <c r="C57" s="50"/>
      <c r="D57" s="50"/>
      <c r="E57" s="50"/>
      <c r="F57" s="50"/>
      <c r="G57" s="50"/>
      <c r="H57" s="50"/>
      <c r="I57" s="50"/>
    </row>
    <row r="58" spans="1:13" x14ac:dyDescent="0.25">
      <c r="A58" s="138"/>
      <c r="B58" s="50"/>
      <c r="C58" s="50"/>
      <c r="D58" s="50"/>
      <c r="E58" s="50"/>
      <c r="F58" s="50"/>
      <c r="G58" s="50"/>
      <c r="H58" s="50"/>
      <c r="I58" s="50"/>
    </row>
    <row r="59" spans="1:13" x14ac:dyDescent="0.25">
      <c r="A59" s="138"/>
      <c r="B59" s="50"/>
      <c r="C59" s="50"/>
      <c r="D59" s="50"/>
      <c r="E59" s="50"/>
      <c r="F59" s="50"/>
      <c r="G59" s="50"/>
      <c r="H59" s="50"/>
      <c r="I59" s="50"/>
    </row>
    <row r="60" spans="1:13" x14ac:dyDescent="0.25">
      <c r="A60" s="138"/>
      <c r="B60" s="50"/>
      <c r="C60" s="50"/>
      <c r="D60" s="50"/>
      <c r="E60" s="50"/>
      <c r="F60" s="50"/>
      <c r="G60" s="50"/>
      <c r="H60" s="50"/>
      <c r="I60" s="50"/>
    </row>
    <row r="61" spans="1:13" x14ac:dyDescent="0.25">
      <c r="A61" s="138"/>
      <c r="B61" s="50"/>
      <c r="C61" s="50"/>
      <c r="D61" s="50"/>
      <c r="E61" s="50"/>
      <c r="F61" s="50"/>
      <c r="G61" s="50"/>
      <c r="H61" s="50"/>
      <c r="I61" s="50"/>
    </row>
    <row r="62" spans="1:13" x14ac:dyDescent="0.25">
      <c r="A62" s="138"/>
      <c r="B62" s="50"/>
      <c r="C62" s="50"/>
      <c r="D62" s="50"/>
      <c r="E62" s="50"/>
      <c r="F62" s="50"/>
      <c r="G62" s="50"/>
      <c r="H62" s="50"/>
      <c r="I62" s="50"/>
    </row>
    <row r="63" spans="1:13" x14ac:dyDescent="0.25">
      <c r="A63" s="138"/>
      <c r="B63" s="50"/>
      <c r="C63" s="50"/>
      <c r="D63" s="50"/>
      <c r="E63" s="50"/>
      <c r="F63" s="50"/>
      <c r="G63" s="50"/>
      <c r="H63" s="50"/>
      <c r="I63" s="50"/>
    </row>
    <row r="64" spans="1:13" x14ac:dyDescent="0.25">
      <c r="A64" s="138"/>
      <c r="B64" s="50"/>
      <c r="C64" s="50"/>
      <c r="D64" s="50"/>
      <c r="E64" s="50"/>
      <c r="F64" s="50"/>
      <c r="G64" s="50"/>
      <c r="H64" s="50"/>
      <c r="I64" s="50"/>
    </row>
    <row r="65" spans="1:9" x14ac:dyDescent="0.25">
      <c r="A65" s="138"/>
      <c r="B65" s="50"/>
      <c r="C65" s="50"/>
      <c r="D65" s="50"/>
      <c r="E65" s="50"/>
      <c r="F65" s="50"/>
      <c r="G65" s="50"/>
      <c r="H65" s="50"/>
      <c r="I65" s="50"/>
    </row>
    <row r="66" spans="1:9" x14ac:dyDescent="0.25">
      <c r="A66" s="138"/>
      <c r="B66" s="50"/>
      <c r="C66" s="50"/>
      <c r="D66" s="50"/>
      <c r="E66" s="50"/>
      <c r="F66" s="50"/>
      <c r="G66" s="50"/>
      <c r="H66" s="50"/>
      <c r="I66" s="50"/>
    </row>
    <row r="67" spans="1:9" x14ac:dyDescent="0.25">
      <c r="A67" s="138"/>
      <c r="B67" s="50"/>
      <c r="C67" s="50"/>
      <c r="D67" s="50"/>
      <c r="E67" s="50"/>
      <c r="F67" s="50"/>
      <c r="G67" s="50"/>
      <c r="H67" s="50"/>
      <c r="I67" s="50"/>
    </row>
    <row r="68" spans="1:9" x14ac:dyDescent="0.25">
      <c r="A68" s="138"/>
      <c r="B68" s="50"/>
      <c r="C68" s="50"/>
      <c r="D68" s="50"/>
      <c r="E68" s="50"/>
      <c r="F68" s="50"/>
      <c r="G68" s="50"/>
      <c r="H68" s="50"/>
      <c r="I68" s="50"/>
    </row>
    <row r="69" spans="1:9" x14ac:dyDescent="0.25">
      <c r="A69" s="138"/>
      <c r="B69" s="50"/>
      <c r="C69" s="50"/>
      <c r="D69" s="50"/>
      <c r="E69" s="50"/>
      <c r="F69" s="50"/>
      <c r="G69" s="50"/>
      <c r="H69" s="50"/>
      <c r="I69" s="50"/>
    </row>
    <row r="70" spans="1:9" x14ac:dyDescent="0.25">
      <c r="A70" s="138"/>
      <c r="B70" s="50"/>
      <c r="C70" s="50"/>
      <c r="D70" s="50"/>
      <c r="E70" s="50"/>
      <c r="F70" s="50"/>
      <c r="G70" s="50"/>
      <c r="H70" s="50"/>
      <c r="I70" s="50"/>
    </row>
    <row r="71" spans="1:9" x14ac:dyDescent="0.25">
      <c r="A71" s="138"/>
      <c r="B71" s="50"/>
      <c r="C71" s="50"/>
      <c r="D71" s="50"/>
      <c r="E71" s="50"/>
      <c r="F71" s="50"/>
      <c r="G71" s="50"/>
      <c r="H71" s="50"/>
      <c r="I71" s="50"/>
    </row>
    <row r="72" spans="1:9" x14ac:dyDescent="0.25">
      <c r="A72" s="138"/>
      <c r="B72" s="50"/>
      <c r="C72" s="50"/>
      <c r="D72" s="50"/>
      <c r="E72" s="50"/>
      <c r="F72" s="50"/>
      <c r="G72" s="50"/>
      <c r="H72" s="50"/>
      <c r="I72" s="50"/>
    </row>
    <row r="73" spans="1:9" x14ac:dyDescent="0.25">
      <c r="A73" s="138"/>
      <c r="B73" s="50"/>
      <c r="C73" s="50"/>
      <c r="D73" s="50"/>
      <c r="E73" s="50"/>
      <c r="F73" s="50"/>
      <c r="G73" s="50"/>
      <c r="H73" s="50"/>
      <c r="I73" s="50"/>
    </row>
    <row r="74" spans="1:9" x14ac:dyDescent="0.25">
      <c r="A74" s="138"/>
      <c r="B74" s="50"/>
      <c r="C74" s="50"/>
      <c r="D74" s="50"/>
      <c r="E74" s="50"/>
      <c r="F74" s="50"/>
      <c r="G74" s="50"/>
      <c r="H74" s="50"/>
      <c r="I74" s="50"/>
    </row>
    <row r="75" spans="1:9" x14ac:dyDescent="0.25">
      <c r="A75" s="138"/>
      <c r="B75" s="50"/>
      <c r="C75" s="50"/>
      <c r="D75" s="50"/>
      <c r="E75" s="50"/>
      <c r="F75" s="50"/>
      <c r="G75" s="50"/>
      <c r="H75" s="50"/>
      <c r="I75" s="50"/>
    </row>
    <row r="76" spans="1:9" x14ac:dyDescent="0.25">
      <c r="A76" s="138"/>
      <c r="B76" s="50"/>
      <c r="C76" s="50"/>
      <c r="D76" s="50"/>
      <c r="E76" s="50"/>
      <c r="F76" s="50"/>
      <c r="G76" s="50"/>
      <c r="H76" s="50"/>
      <c r="I76" s="50"/>
    </row>
    <row r="77" spans="1:9" x14ac:dyDescent="0.25">
      <c r="A77" s="138"/>
      <c r="B77" s="50"/>
      <c r="C77" s="50"/>
      <c r="D77" s="50"/>
      <c r="E77" s="50"/>
      <c r="F77" s="50"/>
      <c r="G77" s="50"/>
      <c r="H77" s="50"/>
      <c r="I77" s="50"/>
    </row>
    <row r="78" spans="1:9" x14ac:dyDescent="0.25">
      <c r="A78" s="138"/>
      <c r="B78" s="50"/>
      <c r="C78" s="50"/>
      <c r="D78" s="50"/>
      <c r="E78" s="50"/>
      <c r="F78" s="50"/>
      <c r="G78" s="50"/>
      <c r="H78" s="50"/>
      <c r="I78" s="50"/>
    </row>
    <row r="79" spans="1:9" x14ac:dyDescent="0.25">
      <c r="A79" s="138"/>
      <c r="B79" s="50"/>
      <c r="C79" s="50"/>
      <c r="D79" s="50"/>
      <c r="E79" s="50"/>
      <c r="F79" s="50"/>
      <c r="G79" s="50"/>
      <c r="H79" s="50"/>
      <c r="I79" s="50"/>
    </row>
    <row r="80" spans="1:9" x14ac:dyDescent="0.25">
      <c r="A80" s="138"/>
      <c r="B80" s="50"/>
      <c r="C80" s="50"/>
      <c r="D80" s="50"/>
      <c r="E80" s="50"/>
      <c r="F80" s="50"/>
      <c r="G80" s="50"/>
      <c r="H80" s="50"/>
      <c r="I80" s="50"/>
    </row>
    <row r="81" spans="1:9" x14ac:dyDescent="0.25">
      <c r="A81" s="138"/>
      <c r="B81" s="50"/>
      <c r="C81" s="50"/>
      <c r="D81" s="50"/>
      <c r="E81" s="50"/>
      <c r="F81" s="50"/>
      <c r="G81" s="50"/>
      <c r="H81" s="50"/>
      <c r="I81" s="50"/>
    </row>
    <row r="82" spans="1:9" x14ac:dyDescent="0.25">
      <c r="A82" s="138"/>
      <c r="B82" s="50"/>
      <c r="C82" s="50"/>
      <c r="D82" s="50"/>
      <c r="E82" s="50"/>
      <c r="F82" s="50"/>
      <c r="G82" s="50"/>
      <c r="H82" s="50"/>
      <c r="I82" s="50"/>
    </row>
  </sheetData>
  <mergeCells count="7">
    <mergeCell ref="H1:I1"/>
    <mergeCell ref="C11:E11"/>
    <mergeCell ref="B11:B12"/>
    <mergeCell ref="E5:F5"/>
    <mergeCell ref="B18:B19"/>
    <mergeCell ref="C18:D18"/>
    <mergeCell ref="B17:D17"/>
  </mergeCells>
  <hyperlinks>
    <hyperlink ref="H1" location="'Point Grid'!A8" display="'Point Grid'!A8"/>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2"/>
  <sheetViews>
    <sheetView zoomScaleNormal="100" workbookViewId="0"/>
  </sheetViews>
  <sheetFormatPr defaultColWidth="9.140625" defaultRowHeight="15" x14ac:dyDescent="0.25"/>
  <cols>
    <col min="1" max="1" width="8.7109375" style="28" customWidth="1"/>
    <col min="2" max="2" width="9.42578125" style="28" customWidth="1"/>
    <col min="3" max="5" width="13.28515625" style="28" customWidth="1"/>
    <col min="6" max="6" width="9.42578125" style="28" customWidth="1"/>
    <col min="7" max="7" width="14.7109375" style="28" customWidth="1"/>
    <col min="8" max="9" width="9.42578125" style="28" customWidth="1"/>
    <col min="10" max="16384" width="9.140625" style="28"/>
  </cols>
  <sheetData>
    <row r="1" spans="1:13" x14ac:dyDescent="0.25">
      <c r="A1" s="100">
        <v>14</v>
      </c>
      <c r="B1" s="101" t="s">
        <v>12</v>
      </c>
      <c r="C1" s="102"/>
      <c r="D1" s="102"/>
      <c r="E1" s="102"/>
      <c r="F1" s="102"/>
      <c r="G1" s="103"/>
      <c r="H1" s="193" t="s">
        <v>29</v>
      </c>
      <c r="I1" s="194"/>
    </row>
    <row r="2" spans="1:13" x14ac:dyDescent="0.25">
      <c r="A2" s="105"/>
      <c r="B2" s="106"/>
      <c r="C2" s="106"/>
      <c r="D2" s="106"/>
      <c r="E2" s="106"/>
      <c r="F2" s="106"/>
      <c r="G2" s="106"/>
      <c r="H2" s="106"/>
      <c r="I2" s="107"/>
    </row>
    <row r="3" spans="1:13" x14ac:dyDescent="0.25">
      <c r="A3" s="108" t="s">
        <v>13</v>
      </c>
      <c r="B3" s="109" t="s">
        <v>200</v>
      </c>
      <c r="C3" s="109"/>
      <c r="D3" s="109"/>
      <c r="E3" s="109"/>
      <c r="F3" s="109"/>
      <c r="G3" s="109"/>
      <c r="H3" s="109"/>
      <c r="I3" s="110"/>
      <c r="J3" s="50"/>
      <c r="K3" s="50"/>
      <c r="L3" s="50"/>
      <c r="M3" s="50"/>
    </row>
    <row r="4" spans="1:13" x14ac:dyDescent="0.25">
      <c r="A4" s="9">
        <f>INDEX('Point Grid'!B:B,MATCH($A$1,'Point Grid'!A:A,0))</f>
        <v>1.75</v>
      </c>
      <c r="B4" s="109"/>
      <c r="C4" s="109"/>
      <c r="D4" s="109"/>
      <c r="E4" s="109"/>
      <c r="F4" s="109"/>
      <c r="G4" s="109"/>
      <c r="H4" s="109"/>
      <c r="I4" s="110"/>
      <c r="J4" s="50"/>
      <c r="K4" s="50"/>
      <c r="L4" s="50"/>
      <c r="M4" s="50"/>
    </row>
    <row r="5" spans="1:13" x14ac:dyDescent="0.25">
      <c r="A5" s="111"/>
      <c r="B5" s="204" t="s">
        <v>176</v>
      </c>
      <c r="C5" s="205" t="s">
        <v>201</v>
      </c>
      <c r="D5" s="205"/>
      <c r="E5" s="205"/>
      <c r="F5" s="112"/>
      <c r="G5" s="112"/>
      <c r="H5" s="112"/>
      <c r="I5" s="110"/>
      <c r="J5" s="50"/>
      <c r="K5" s="50"/>
      <c r="L5" s="50"/>
      <c r="M5" s="50"/>
    </row>
    <row r="6" spans="1:13" x14ac:dyDescent="0.25">
      <c r="A6" s="111"/>
      <c r="B6" s="204"/>
      <c r="C6" s="148">
        <v>12</v>
      </c>
      <c r="D6" s="147">
        <v>24</v>
      </c>
      <c r="E6" s="147">
        <v>36</v>
      </c>
      <c r="F6" s="112"/>
      <c r="G6" s="112"/>
      <c r="H6" s="112"/>
      <c r="I6" s="110"/>
      <c r="J6" s="50"/>
      <c r="K6" s="50"/>
      <c r="L6" s="50"/>
      <c r="M6" s="50"/>
    </row>
    <row r="7" spans="1:13" x14ac:dyDescent="0.25">
      <c r="A7" s="111"/>
      <c r="B7" s="147">
        <v>2014</v>
      </c>
      <c r="C7" s="148">
        <v>120</v>
      </c>
      <c r="D7" s="147">
        <v>200</v>
      </c>
      <c r="E7" s="147">
        <v>276</v>
      </c>
      <c r="F7" s="112"/>
      <c r="G7" s="112"/>
      <c r="H7" s="112"/>
      <c r="I7" s="110"/>
      <c r="J7" s="50"/>
      <c r="K7" s="50"/>
      <c r="L7" s="50"/>
      <c r="M7" s="50"/>
    </row>
    <row r="8" spans="1:13" x14ac:dyDescent="0.25">
      <c r="A8" s="111"/>
      <c r="B8" s="147">
        <v>2015</v>
      </c>
      <c r="C8" s="148">
        <v>120</v>
      </c>
      <c r="D8" s="147">
        <v>200</v>
      </c>
      <c r="E8" s="114"/>
      <c r="F8" s="112"/>
      <c r="G8" s="112"/>
      <c r="H8" s="112"/>
      <c r="I8" s="110"/>
      <c r="J8" s="50"/>
      <c r="K8" s="50"/>
      <c r="L8" s="50"/>
      <c r="M8" s="50"/>
    </row>
    <row r="9" spans="1:13" x14ac:dyDescent="0.25">
      <c r="A9" s="111"/>
      <c r="B9" s="147">
        <v>2016</v>
      </c>
      <c r="C9" s="147">
        <v>60</v>
      </c>
      <c r="D9" s="150"/>
      <c r="E9" s="114"/>
      <c r="F9" s="112"/>
      <c r="G9" s="112"/>
      <c r="H9" s="112"/>
      <c r="I9" s="110"/>
      <c r="J9" s="50"/>
      <c r="K9" s="50"/>
      <c r="L9" s="50"/>
      <c r="M9" s="50"/>
    </row>
    <row r="10" spans="1:13" x14ac:dyDescent="0.25">
      <c r="A10" s="111"/>
      <c r="B10" s="112"/>
      <c r="C10" s="115"/>
      <c r="D10" s="117"/>
      <c r="E10" s="114"/>
      <c r="F10" s="112"/>
      <c r="G10" s="112"/>
      <c r="H10" s="112"/>
      <c r="I10" s="110"/>
      <c r="J10" s="50"/>
      <c r="K10" s="50"/>
      <c r="L10" s="50"/>
      <c r="M10" s="50"/>
    </row>
    <row r="11" spans="1:13" x14ac:dyDescent="0.25">
      <c r="A11" s="111"/>
      <c r="B11" s="204" t="s">
        <v>176</v>
      </c>
      <c r="C11" s="205" t="s">
        <v>202</v>
      </c>
      <c r="D11" s="205"/>
      <c r="E11" s="205"/>
      <c r="F11" s="112"/>
      <c r="G11" s="112"/>
      <c r="H11" s="112"/>
      <c r="I11" s="110"/>
      <c r="J11" s="50"/>
      <c r="K11" s="50"/>
      <c r="L11" s="50"/>
      <c r="M11" s="50"/>
    </row>
    <row r="12" spans="1:13" x14ac:dyDescent="0.25">
      <c r="A12" s="111"/>
      <c r="B12" s="204"/>
      <c r="C12" s="148">
        <v>12</v>
      </c>
      <c r="D12" s="147">
        <v>24</v>
      </c>
      <c r="E12" s="147">
        <v>36</v>
      </c>
      <c r="F12" s="112"/>
      <c r="G12" s="112"/>
      <c r="H12" s="112"/>
      <c r="I12" s="110"/>
      <c r="J12" s="50"/>
      <c r="K12" s="50"/>
      <c r="L12" s="50"/>
      <c r="M12" s="50"/>
    </row>
    <row r="13" spans="1:13" x14ac:dyDescent="0.25">
      <c r="A13" s="111"/>
      <c r="B13" s="147">
        <v>2014</v>
      </c>
      <c r="C13" s="148">
        <v>60</v>
      </c>
      <c r="D13" s="147">
        <v>10</v>
      </c>
      <c r="E13" s="147">
        <v>3</v>
      </c>
      <c r="F13" s="112"/>
      <c r="G13" s="112"/>
      <c r="H13" s="112"/>
      <c r="I13" s="110"/>
      <c r="J13" s="50"/>
      <c r="K13" s="50"/>
      <c r="L13" s="50"/>
      <c r="M13" s="50"/>
    </row>
    <row r="14" spans="1:13" x14ac:dyDescent="0.25">
      <c r="A14" s="111"/>
      <c r="B14" s="147">
        <v>2015</v>
      </c>
      <c r="C14" s="148">
        <v>60</v>
      </c>
      <c r="D14" s="147">
        <v>10</v>
      </c>
      <c r="E14" s="114"/>
      <c r="F14" s="112"/>
      <c r="G14" s="112"/>
      <c r="H14" s="112"/>
      <c r="I14" s="110"/>
      <c r="J14" s="50"/>
      <c r="K14" s="50"/>
      <c r="L14" s="50"/>
      <c r="M14" s="50"/>
    </row>
    <row r="15" spans="1:13" ht="15" customHeight="1" x14ac:dyDescent="0.25">
      <c r="A15" s="111"/>
      <c r="B15" s="147">
        <v>2016</v>
      </c>
      <c r="C15" s="147">
        <v>60</v>
      </c>
      <c r="D15" s="150"/>
      <c r="E15" s="114"/>
      <c r="F15" s="112"/>
      <c r="G15" s="112"/>
      <c r="H15" s="112"/>
      <c r="I15" s="110"/>
      <c r="J15" s="50"/>
      <c r="K15" s="50"/>
      <c r="L15" s="50"/>
      <c r="M15" s="50"/>
    </row>
    <row r="16" spans="1:13" ht="15" customHeight="1" x14ac:dyDescent="0.25">
      <c r="A16" s="111"/>
      <c r="B16" s="114"/>
      <c r="C16" s="114"/>
      <c r="D16" s="150"/>
      <c r="E16" s="114"/>
      <c r="F16" s="112"/>
      <c r="G16" s="112"/>
      <c r="H16" s="112"/>
      <c r="I16" s="110"/>
      <c r="J16" s="50"/>
      <c r="K16" s="50"/>
      <c r="L16" s="50"/>
      <c r="M16" s="50"/>
    </row>
    <row r="17" spans="1:13" ht="15" customHeight="1" x14ac:dyDescent="0.25">
      <c r="A17" s="111"/>
      <c r="B17" s="204" t="s">
        <v>207</v>
      </c>
      <c r="C17" s="205" t="s">
        <v>201</v>
      </c>
      <c r="D17" s="205"/>
      <c r="E17" s="205"/>
      <c r="F17" s="112"/>
      <c r="G17" s="112"/>
      <c r="H17" s="112"/>
      <c r="I17" s="110"/>
      <c r="J17" s="50"/>
      <c r="K17" s="50"/>
      <c r="L17" s="50"/>
      <c r="M17" s="50"/>
    </row>
    <row r="18" spans="1:13" ht="15" customHeight="1" x14ac:dyDescent="0.25">
      <c r="A18" s="111"/>
      <c r="B18" s="204"/>
      <c r="C18" s="148">
        <v>12</v>
      </c>
      <c r="D18" s="147">
        <v>24</v>
      </c>
      <c r="E18" s="147">
        <v>36</v>
      </c>
      <c r="F18" s="112"/>
      <c r="G18" s="112"/>
      <c r="H18" s="112"/>
      <c r="I18" s="110"/>
      <c r="J18" s="50"/>
      <c r="K18" s="50"/>
      <c r="L18" s="50"/>
      <c r="M18" s="50"/>
    </row>
    <row r="19" spans="1:13" ht="15" customHeight="1" x14ac:dyDescent="0.25">
      <c r="A19" s="111"/>
      <c r="B19" s="147">
        <v>2014</v>
      </c>
      <c r="C19" s="148">
        <v>120</v>
      </c>
      <c r="D19" s="147">
        <v>180</v>
      </c>
      <c r="E19" s="147">
        <v>240</v>
      </c>
      <c r="F19" s="112"/>
      <c r="G19" s="112"/>
      <c r="H19" s="112"/>
      <c r="I19" s="110"/>
      <c r="J19" s="50"/>
      <c r="K19" s="50"/>
      <c r="L19" s="50"/>
      <c r="M19" s="50"/>
    </row>
    <row r="20" spans="1:13" ht="15" customHeight="1" x14ac:dyDescent="0.25">
      <c r="A20" s="111"/>
      <c r="B20" s="147">
        <v>2015</v>
      </c>
      <c r="C20" s="148">
        <v>140</v>
      </c>
      <c r="D20" s="147">
        <v>210</v>
      </c>
      <c r="E20" s="114"/>
      <c r="F20" s="112"/>
      <c r="G20" s="112"/>
      <c r="H20" s="112"/>
      <c r="I20" s="110"/>
      <c r="J20" s="50"/>
      <c r="K20" s="50"/>
      <c r="L20" s="50"/>
      <c r="M20" s="50"/>
    </row>
    <row r="21" spans="1:13" ht="15" customHeight="1" x14ac:dyDescent="0.25">
      <c r="A21" s="111"/>
      <c r="B21" s="147">
        <v>2016</v>
      </c>
      <c r="C21" s="147">
        <v>86</v>
      </c>
      <c r="D21" s="150"/>
      <c r="E21" s="114"/>
      <c r="F21" s="112"/>
      <c r="G21" s="112"/>
      <c r="H21" s="112"/>
      <c r="I21" s="110"/>
      <c r="J21" s="50"/>
      <c r="K21" s="50"/>
      <c r="L21" s="50"/>
      <c r="M21" s="50"/>
    </row>
    <row r="22" spans="1:13" ht="15" customHeight="1" x14ac:dyDescent="0.25">
      <c r="A22" s="111"/>
      <c r="B22" s="114"/>
      <c r="C22" s="114"/>
      <c r="D22" s="150"/>
      <c r="E22" s="114"/>
      <c r="F22" s="112"/>
      <c r="G22" s="112"/>
      <c r="H22" s="112"/>
      <c r="I22" s="110"/>
      <c r="J22" s="50"/>
      <c r="K22" s="50"/>
      <c r="L22" s="50"/>
      <c r="M22" s="50"/>
    </row>
    <row r="23" spans="1:13" ht="15" customHeight="1" x14ac:dyDescent="0.25">
      <c r="A23" s="111"/>
      <c r="B23" s="112" t="s">
        <v>203</v>
      </c>
      <c r="C23" s="114"/>
      <c r="D23" s="150"/>
      <c r="E23" s="114"/>
      <c r="F23" s="112"/>
      <c r="G23" s="112"/>
      <c r="H23" s="112"/>
      <c r="I23" s="110"/>
      <c r="J23" s="50"/>
      <c r="K23" s="50"/>
      <c r="L23" s="50"/>
      <c r="M23" s="50"/>
    </row>
    <row r="24" spans="1:13" ht="15" customHeight="1" x14ac:dyDescent="0.25">
      <c r="A24" s="111"/>
      <c r="B24" s="112" t="s">
        <v>205</v>
      </c>
      <c r="C24" s="114"/>
      <c r="D24" s="150"/>
      <c r="E24" s="114"/>
      <c r="F24" s="112">
        <v>1.06</v>
      </c>
      <c r="G24" s="112"/>
      <c r="H24" s="112"/>
      <c r="I24" s="110"/>
      <c r="J24" s="50"/>
      <c r="K24" s="50"/>
      <c r="L24" s="50"/>
      <c r="M24" s="50"/>
    </row>
    <row r="25" spans="1:13" ht="15" customHeight="1" x14ac:dyDescent="0.25">
      <c r="A25" s="111"/>
      <c r="B25" s="112" t="s">
        <v>204</v>
      </c>
      <c r="C25" s="114"/>
      <c r="D25" s="150"/>
      <c r="E25" s="114"/>
      <c r="F25" s="112"/>
      <c r="G25" s="112"/>
      <c r="H25" s="112"/>
      <c r="I25" s="110"/>
      <c r="J25" s="50"/>
      <c r="K25" s="50"/>
      <c r="L25" s="50"/>
      <c r="M25" s="50"/>
    </row>
    <row r="26" spans="1:13" ht="15" customHeight="1" x14ac:dyDescent="0.25">
      <c r="A26" s="111"/>
      <c r="B26" s="114"/>
      <c r="C26" s="114"/>
      <c r="D26" s="150"/>
      <c r="E26" s="114"/>
      <c r="F26" s="112"/>
      <c r="G26" s="112"/>
      <c r="H26" s="112"/>
      <c r="I26" s="110"/>
      <c r="J26" s="50"/>
      <c r="K26" s="50"/>
      <c r="L26" s="50"/>
      <c r="M26" s="50"/>
    </row>
    <row r="27" spans="1:13" x14ac:dyDescent="0.25">
      <c r="A27" s="119" t="s">
        <v>2</v>
      </c>
      <c r="B27" s="120" t="s">
        <v>206</v>
      </c>
      <c r="C27" s="121"/>
      <c r="D27" s="122"/>
      <c r="E27" s="123"/>
      <c r="F27" s="123"/>
      <c r="G27" s="123"/>
      <c r="H27" s="123"/>
      <c r="I27" s="110"/>
      <c r="J27" s="50"/>
      <c r="K27" s="50"/>
      <c r="L27" s="50"/>
      <c r="M27" s="50"/>
    </row>
    <row r="28" spans="1:13" ht="15.75" thickBot="1" x14ac:dyDescent="0.3">
      <c r="A28" s="9">
        <f>INDEX('Point Grid'!$C$8:$I$33,MATCH($A$1,'Point Grid'!$A$8:$A$33,0),MATCH(A27,'Point Grid'!$C$7:$I$7,0))</f>
        <v>1.75</v>
      </c>
      <c r="B28" s="124"/>
      <c r="C28" s="121"/>
      <c r="D28" s="121"/>
      <c r="E28" s="121"/>
      <c r="F28" s="121"/>
      <c r="G28" s="121"/>
      <c r="H28" s="121"/>
      <c r="I28" s="110"/>
      <c r="J28" s="50"/>
      <c r="K28" s="50"/>
      <c r="L28" s="50"/>
      <c r="M28" s="50"/>
    </row>
    <row r="29" spans="1:13" ht="15.75" thickBot="1" x14ac:dyDescent="0.3">
      <c r="A29" s="125"/>
      <c r="B29" s="112"/>
      <c r="C29" s="114"/>
      <c r="D29" s="114"/>
      <c r="E29" s="114"/>
      <c r="F29" s="114"/>
      <c r="G29" s="114"/>
      <c r="H29" s="114"/>
      <c r="I29" s="110"/>
      <c r="J29" s="50"/>
      <c r="K29" s="50"/>
      <c r="L29" s="50"/>
      <c r="M29" s="50"/>
    </row>
    <row r="30" spans="1:13" ht="15.75" thickBot="1" x14ac:dyDescent="0.3">
      <c r="A30" s="132"/>
      <c r="B30" s="133"/>
      <c r="C30" s="134"/>
      <c r="D30" s="134"/>
      <c r="E30" s="135"/>
      <c r="F30" s="134"/>
      <c r="G30" s="136"/>
      <c r="H30" s="136"/>
      <c r="I30" s="137"/>
      <c r="J30" s="50"/>
      <c r="K30" s="50"/>
      <c r="L30" s="50"/>
      <c r="M30" s="50"/>
    </row>
    <row r="31" spans="1:13" x14ac:dyDescent="0.25">
      <c r="A31" s="138"/>
      <c r="B31" s="50"/>
      <c r="C31" s="50"/>
      <c r="D31" s="50"/>
      <c r="E31" s="50"/>
      <c r="F31" s="50"/>
      <c r="G31" s="50"/>
      <c r="H31" s="50"/>
      <c r="I31" s="50"/>
      <c r="J31" s="50"/>
      <c r="K31" s="50"/>
      <c r="L31" s="50"/>
      <c r="M31" s="50"/>
    </row>
    <row r="32" spans="1:13" x14ac:dyDescent="0.25">
      <c r="A32" s="138"/>
      <c r="B32" s="50"/>
      <c r="C32" s="50"/>
      <c r="D32" s="50"/>
      <c r="E32" s="50"/>
      <c r="F32" s="50"/>
      <c r="G32" s="50"/>
      <c r="H32" s="50"/>
      <c r="I32" s="50"/>
      <c r="J32" s="50"/>
      <c r="K32" s="50"/>
      <c r="L32" s="50"/>
      <c r="M32" s="50"/>
    </row>
    <row r="33" spans="1:9" x14ac:dyDescent="0.25">
      <c r="A33" s="138"/>
      <c r="B33" s="50"/>
      <c r="C33" s="50"/>
      <c r="D33" s="50"/>
      <c r="E33" s="50"/>
      <c r="F33" s="50"/>
      <c r="G33" s="50"/>
      <c r="H33" s="50"/>
      <c r="I33" s="50"/>
    </row>
    <row r="34" spans="1:9" x14ac:dyDescent="0.25">
      <c r="A34" s="138"/>
      <c r="B34" s="50"/>
      <c r="C34" s="50"/>
      <c r="D34" s="50"/>
      <c r="E34" s="50"/>
      <c r="F34" s="50"/>
      <c r="G34" s="50"/>
      <c r="H34" s="50"/>
      <c r="I34" s="50"/>
    </row>
    <row r="35" spans="1:9" x14ac:dyDescent="0.25">
      <c r="A35" s="138"/>
      <c r="B35" s="50"/>
      <c r="C35" s="50"/>
      <c r="D35" s="50"/>
      <c r="E35" s="50"/>
      <c r="F35" s="50"/>
      <c r="G35" s="50"/>
      <c r="H35" s="50"/>
      <c r="I35" s="50"/>
    </row>
    <row r="36" spans="1:9" x14ac:dyDescent="0.25">
      <c r="A36" s="138"/>
      <c r="B36" s="50"/>
      <c r="C36" s="50"/>
      <c r="D36" s="50"/>
      <c r="E36" s="50"/>
      <c r="F36" s="50"/>
      <c r="G36" s="50"/>
      <c r="H36" s="50"/>
      <c r="I36" s="50"/>
    </row>
    <row r="37" spans="1:9" x14ac:dyDescent="0.25">
      <c r="A37" s="138"/>
      <c r="B37" s="50"/>
      <c r="C37" s="50"/>
      <c r="D37" s="50"/>
      <c r="E37" s="50"/>
      <c r="F37" s="50"/>
      <c r="G37" s="50"/>
      <c r="H37" s="50"/>
      <c r="I37" s="50"/>
    </row>
    <row r="38" spans="1:9" x14ac:dyDescent="0.25">
      <c r="A38" s="138"/>
      <c r="B38" s="50"/>
      <c r="C38" s="50"/>
      <c r="D38" s="50"/>
      <c r="E38" s="50"/>
      <c r="F38" s="50"/>
      <c r="G38" s="50"/>
      <c r="H38" s="50"/>
      <c r="I38" s="50"/>
    </row>
    <row r="39" spans="1:9" x14ac:dyDescent="0.25">
      <c r="A39" s="138"/>
      <c r="B39" s="50"/>
      <c r="C39" s="50"/>
      <c r="D39" s="50"/>
      <c r="E39" s="50"/>
      <c r="F39" s="50"/>
      <c r="G39" s="50"/>
      <c r="H39" s="50"/>
      <c r="I39" s="50"/>
    </row>
    <row r="40" spans="1:9" x14ac:dyDescent="0.25">
      <c r="A40" s="138"/>
      <c r="B40" s="50"/>
      <c r="C40" s="50"/>
      <c r="D40" s="50"/>
      <c r="E40" s="50"/>
      <c r="F40" s="50"/>
      <c r="G40" s="50"/>
      <c r="H40" s="50"/>
      <c r="I40" s="50"/>
    </row>
    <row r="41" spans="1:9" x14ac:dyDescent="0.25">
      <c r="A41" s="138"/>
      <c r="B41" s="50"/>
      <c r="C41" s="50"/>
      <c r="D41" s="50"/>
      <c r="E41" s="50"/>
      <c r="F41" s="50"/>
      <c r="G41" s="50"/>
      <c r="H41" s="50"/>
      <c r="I41" s="50"/>
    </row>
    <row r="42" spans="1:9" x14ac:dyDescent="0.25">
      <c r="A42" s="138"/>
      <c r="B42" s="50"/>
      <c r="C42" s="50"/>
      <c r="D42" s="50"/>
      <c r="E42" s="50"/>
      <c r="F42" s="50"/>
      <c r="G42" s="50"/>
      <c r="H42" s="50"/>
      <c r="I42" s="50"/>
    </row>
    <row r="43" spans="1:9" x14ac:dyDescent="0.25">
      <c r="A43" s="138"/>
      <c r="B43" s="50"/>
      <c r="C43" s="50"/>
      <c r="D43" s="50"/>
      <c r="E43" s="50"/>
      <c r="F43" s="50"/>
      <c r="G43" s="50"/>
      <c r="H43" s="50"/>
      <c r="I43" s="50"/>
    </row>
    <row r="44" spans="1:9" x14ac:dyDescent="0.25">
      <c r="A44" s="138"/>
      <c r="B44" s="50"/>
      <c r="C44" s="50"/>
      <c r="D44" s="50"/>
      <c r="E44" s="50"/>
      <c r="F44" s="50"/>
      <c r="G44" s="50"/>
      <c r="H44" s="50"/>
      <c r="I44" s="50"/>
    </row>
    <row r="45" spans="1:9" x14ac:dyDescent="0.25">
      <c r="A45" s="138"/>
      <c r="B45" s="50"/>
      <c r="C45" s="50"/>
      <c r="D45" s="50"/>
      <c r="E45" s="50"/>
      <c r="F45" s="50"/>
      <c r="G45" s="50"/>
      <c r="H45" s="50"/>
      <c r="I45" s="50"/>
    </row>
    <row r="46" spans="1:9" x14ac:dyDescent="0.25">
      <c r="A46" s="138"/>
      <c r="B46" s="50"/>
      <c r="C46" s="50"/>
      <c r="D46" s="50"/>
      <c r="E46" s="50"/>
      <c r="F46" s="50"/>
      <c r="G46" s="50"/>
      <c r="H46" s="50"/>
      <c r="I46" s="50"/>
    </row>
    <row r="47" spans="1:9" x14ac:dyDescent="0.25">
      <c r="A47" s="138"/>
      <c r="B47" s="50"/>
      <c r="C47" s="50"/>
      <c r="D47" s="50"/>
      <c r="E47" s="50"/>
      <c r="F47" s="50"/>
      <c r="G47" s="50"/>
      <c r="H47" s="50"/>
      <c r="I47" s="50"/>
    </row>
    <row r="48" spans="1:9" x14ac:dyDescent="0.25">
      <c r="A48" s="138"/>
      <c r="B48" s="50"/>
      <c r="C48" s="50"/>
      <c r="D48" s="50"/>
      <c r="E48" s="50"/>
      <c r="F48" s="50"/>
      <c r="G48" s="50"/>
      <c r="H48" s="50"/>
      <c r="I48" s="50"/>
    </row>
    <row r="49" spans="1:9" x14ac:dyDescent="0.25">
      <c r="A49" s="138"/>
      <c r="B49" s="50"/>
      <c r="C49" s="50"/>
      <c r="D49" s="50"/>
      <c r="E49" s="50"/>
      <c r="F49" s="50"/>
      <c r="G49" s="50"/>
      <c r="H49" s="50"/>
      <c r="I49" s="50"/>
    </row>
    <row r="50" spans="1:9" x14ac:dyDescent="0.25">
      <c r="A50" s="138"/>
      <c r="B50" s="50"/>
      <c r="C50" s="50"/>
      <c r="D50" s="50"/>
      <c r="E50" s="50"/>
      <c r="F50" s="50"/>
      <c r="G50" s="50"/>
      <c r="H50" s="50"/>
      <c r="I50" s="50"/>
    </row>
    <row r="51" spans="1:9" x14ac:dyDescent="0.25">
      <c r="A51" s="138"/>
      <c r="B51" s="50"/>
      <c r="C51" s="50"/>
      <c r="D51" s="50"/>
      <c r="E51" s="50"/>
      <c r="F51" s="50"/>
      <c r="G51" s="50"/>
      <c r="H51" s="50"/>
      <c r="I51" s="50"/>
    </row>
    <row r="52" spans="1:9" x14ac:dyDescent="0.25">
      <c r="A52" s="138"/>
      <c r="B52" s="50"/>
      <c r="C52" s="50"/>
      <c r="D52" s="50"/>
      <c r="E52" s="50"/>
      <c r="F52" s="50"/>
      <c r="G52" s="50"/>
      <c r="H52" s="50"/>
      <c r="I52" s="50"/>
    </row>
    <row r="53" spans="1:9" x14ac:dyDescent="0.25">
      <c r="A53" s="138"/>
      <c r="B53" s="50"/>
      <c r="C53" s="50"/>
      <c r="D53" s="50"/>
      <c r="E53" s="50"/>
      <c r="F53" s="50"/>
      <c r="G53" s="50"/>
      <c r="H53" s="50"/>
      <c r="I53" s="50"/>
    </row>
    <row r="54" spans="1:9" x14ac:dyDescent="0.25">
      <c r="A54" s="138"/>
      <c r="B54" s="50"/>
      <c r="C54" s="50"/>
      <c r="D54" s="50"/>
      <c r="E54" s="50"/>
      <c r="F54" s="50"/>
      <c r="G54" s="50"/>
      <c r="H54" s="50"/>
      <c r="I54" s="50"/>
    </row>
    <row r="55" spans="1:9" x14ac:dyDescent="0.25">
      <c r="A55" s="138"/>
      <c r="B55" s="50"/>
      <c r="C55" s="50"/>
      <c r="D55" s="50"/>
      <c r="E55" s="50"/>
      <c r="F55" s="50"/>
      <c r="G55" s="50"/>
      <c r="H55" s="50"/>
      <c r="I55" s="50"/>
    </row>
    <row r="56" spans="1:9" x14ac:dyDescent="0.25">
      <c r="A56" s="138"/>
      <c r="B56" s="50"/>
      <c r="C56" s="50"/>
      <c r="D56" s="50"/>
      <c r="E56" s="50"/>
      <c r="F56" s="50"/>
      <c r="G56" s="50"/>
      <c r="H56" s="50"/>
      <c r="I56" s="50"/>
    </row>
    <row r="57" spans="1:9" x14ac:dyDescent="0.25">
      <c r="A57" s="138"/>
      <c r="B57" s="50"/>
      <c r="C57" s="50"/>
      <c r="D57" s="50"/>
      <c r="E57" s="50"/>
      <c r="F57" s="50"/>
      <c r="G57" s="50"/>
      <c r="H57" s="50"/>
      <c r="I57" s="50"/>
    </row>
    <row r="58" spans="1:9" x14ac:dyDescent="0.25">
      <c r="A58" s="138"/>
      <c r="B58" s="50"/>
      <c r="C58" s="50"/>
      <c r="D58" s="50"/>
      <c r="E58" s="50"/>
      <c r="F58" s="50"/>
      <c r="G58" s="50"/>
      <c r="H58" s="50"/>
      <c r="I58" s="50"/>
    </row>
    <row r="59" spans="1:9" x14ac:dyDescent="0.25">
      <c r="A59" s="138"/>
      <c r="B59" s="50"/>
      <c r="C59" s="50"/>
      <c r="D59" s="50"/>
      <c r="E59" s="50"/>
      <c r="F59" s="50"/>
      <c r="G59" s="50"/>
      <c r="H59" s="50"/>
      <c r="I59" s="50"/>
    </row>
    <row r="60" spans="1:9" x14ac:dyDescent="0.25">
      <c r="A60" s="138"/>
      <c r="B60" s="50"/>
      <c r="C60" s="50"/>
      <c r="D60" s="50"/>
      <c r="E60" s="50"/>
      <c r="F60" s="50"/>
      <c r="G60" s="50"/>
      <c r="H60" s="50"/>
      <c r="I60" s="50"/>
    </row>
    <row r="61" spans="1:9" x14ac:dyDescent="0.25">
      <c r="A61" s="138"/>
      <c r="B61" s="50"/>
      <c r="C61" s="50"/>
      <c r="D61" s="50"/>
      <c r="E61" s="50"/>
      <c r="F61" s="50"/>
      <c r="G61" s="50"/>
      <c r="H61" s="50"/>
      <c r="I61" s="50"/>
    </row>
    <row r="62" spans="1:9" x14ac:dyDescent="0.25">
      <c r="A62" s="138"/>
      <c r="B62" s="50"/>
      <c r="C62" s="50"/>
      <c r="D62" s="50"/>
      <c r="E62" s="50"/>
      <c r="F62" s="50"/>
      <c r="G62" s="50"/>
      <c r="H62" s="50"/>
      <c r="I62" s="50"/>
    </row>
  </sheetData>
  <mergeCells count="7">
    <mergeCell ref="B17:B18"/>
    <mergeCell ref="C17:E17"/>
    <mergeCell ref="H1:I1"/>
    <mergeCell ref="C5:E5"/>
    <mergeCell ref="B5:B6"/>
    <mergeCell ref="B11:B12"/>
    <mergeCell ref="C11:E11"/>
  </mergeCells>
  <hyperlinks>
    <hyperlink ref="H1" location="'Point Grid'!A8" display="'Point Grid'!A8"/>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72"/>
  <sheetViews>
    <sheetView zoomScaleNormal="100" workbookViewId="0"/>
  </sheetViews>
  <sheetFormatPr defaultColWidth="9.140625" defaultRowHeight="15" x14ac:dyDescent="0.25"/>
  <cols>
    <col min="1" max="1" width="8.7109375" style="28" customWidth="1"/>
    <col min="2" max="2" width="10.28515625" style="28" customWidth="1"/>
    <col min="3" max="5" width="13.28515625" style="28" customWidth="1"/>
    <col min="6" max="6" width="9.42578125" style="28" customWidth="1"/>
    <col min="7" max="7" width="13.28515625" style="28" customWidth="1"/>
    <col min="8" max="9" width="9.42578125" style="28" customWidth="1"/>
    <col min="10" max="10" width="10.7109375" style="28" customWidth="1"/>
    <col min="11" max="16384" width="9.140625" style="28"/>
  </cols>
  <sheetData>
    <row r="1" spans="1:13" x14ac:dyDescent="0.25">
      <c r="A1" s="100">
        <v>15</v>
      </c>
      <c r="B1" s="101" t="s">
        <v>12</v>
      </c>
      <c r="C1" s="102"/>
      <c r="D1" s="102"/>
      <c r="E1" s="102"/>
      <c r="F1" s="102"/>
      <c r="G1" s="103"/>
      <c r="H1" s="193" t="s">
        <v>29</v>
      </c>
      <c r="I1" s="194"/>
    </row>
    <row r="2" spans="1:13" x14ac:dyDescent="0.25">
      <c r="A2" s="105"/>
      <c r="B2" s="106"/>
      <c r="C2" s="106"/>
      <c r="D2" s="106"/>
      <c r="E2" s="106"/>
      <c r="F2" s="106"/>
      <c r="G2" s="106"/>
      <c r="H2" s="106"/>
      <c r="I2" s="107"/>
    </row>
    <row r="3" spans="1:13" x14ac:dyDescent="0.25">
      <c r="A3" s="108" t="s">
        <v>13</v>
      </c>
      <c r="B3" s="109" t="s">
        <v>208</v>
      </c>
      <c r="C3" s="109"/>
      <c r="D3" s="109"/>
      <c r="E3" s="109"/>
      <c r="F3" s="109"/>
      <c r="G3" s="109"/>
      <c r="H3" s="109"/>
      <c r="I3" s="110"/>
      <c r="J3" s="50"/>
      <c r="K3" s="50"/>
      <c r="L3" s="50"/>
      <c r="M3" s="50"/>
    </row>
    <row r="4" spans="1:13" x14ac:dyDescent="0.25">
      <c r="A4" s="9">
        <f>INDEX('Point Grid'!B:B,MATCH($A$1,'Point Grid'!A:A,0))</f>
        <v>2.25</v>
      </c>
      <c r="B4" s="109"/>
      <c r="C4" s="109"/>
      <c r="D4" s="109"/>
      <c r="E4" s="109"/>
      <c r="F4" s="109"/>
      <c r="G4" s="109"/>
      <c r="H4" s="109"/>
      <c r="I4" s="110"/>
      <c r="J4" s="50"/>
      <c r="K4" s="50"/>
      <c r="L4" s="50"/>
      <c r="M4" s="50"/>
    </row>
    <row r="5" spans="1:13" x14ac:dyDescent="0.25">
      <c r="A5" s="111"/>
      <c r="B5" s="204" t="s">
        <v>176</v>
      </c>
      <c r="C5" s="205" t="s">
        <v>209</v>
      </c>
      <c r="D5" s="205"/>
      <c r="E5" s="205"/>
      <c r="F5" s="112"/>
      <c r="G5" s="112"/>
      <c r="H5" s="112"/>
      <c r="I5" s="110"/>
      <c r="J5" s="50"/>
      <c r="K5" s="50"/>
      <c r="L5" s="50"/>
      <c r="M5" s="50"/>
    </row>
    <row r="6" spans="1:13" x14ac:dyDescent="0.25">
      <c r="A6" s="111"/>
      <c r="B6" s="204"/>
      <c r="C6" s="148">
        <v>12</v>
      </c>
      <c r="D6" s="147">
        <v>24</v>
      </c>
      <c r="E6" s="147">
        <v>36</v>
      </c>
      <c r="F6" s="112"/>
      <c r="G6" s="112"/>
      <c r="H6" s="112"/>
      <c r="I6" s="110"/>
      <c r="J6" s="50"/>
      <c r="K6" s="50"/>
      <c r="L6" s="50"/>
      <c r="M6" s="50"/>
    </row>
    <row r="7" spans="1:13" x14ac:dyDescent="0.25">
      <c r="A7" s="111"/>
      <c r="B7" s="147">
        <v>2014</v>
      </c>
      <c r="C7" s="148">
        <v>1150</v>
      </c>
      <c r="D7" s="148">
        <v>2250</v>
      </c>
      <c r="E7" s="148">
        <v>3000</v>
      </c>
      <c r="F7" s="112"/>
      <c r="G7" s="112"/>
      <c r="H7" s="112"/>
      <c r="I7" s="110"/>
      <c r="J7" s="50"/>
      <c r="K7" s="50"/>
      <c r="L7" s="50"/>
      <c r="M7" s="50"/>
    </row>
    <row r="8" spans="1:13" x14ac:dyDescent="0.25">
      <c r="A8" s="111"/>
      <c r="B8" s="147">
        <v>2015</v>
      </c>
      <c r="C8" s="148">
        <v>1250</v>
      </c>
      <c r="D8" s="148">
        <v>2400</v>
      </c>
      <c r="E8" s="114"/>
      <c r="F8" s="112"/>
      <c r="G8" s="112"/>
      <c r="H8" s="112"/>
      <c r="I8" s="110"/>
      <c r="J8" s="50"/>
      <c r="K8" s="50"/>
      <c r="L8" s="50"/>
      <c r="M8" s="50"/>
    </row>
    <row r="9" spans="1:13" x14ac:dyDescent="0.25">
      <c r="A9" s="111"/>
      <c r="B9" s="147">
        <v>2016</v>
      </c>
      <c r="C9" s="148">
        <v>1550</v>
      </c>
      <c r="D9" s="150"/>
      <c r="E9" s="114"/>
      <c r="F9" s="112"/>
      <c r="G9" s="112"/>
      <c r="H9" s="112"/>
      <c r="I9" s="110"/>
      <c r="J9" s="50"/>
      <c r="K9" s="50"/>
      <c r="L9" s="50"/>
      <c r="M9" s="50"/>
    </row>
    <row r="10" spans="1:13" x14ac:dyDescent="0.25">
      <c r="A10" s="111"/>
      <c r="B10" s="112"/>
      <c r="C10" s="115"/>
      <c r="D10" s="117"/>
      <c r="E10" s="114"/>
      <c r="F10" s="112"/>
      <c r="G10" s="112"/>
      <c r="H10" s="112"/>
      <c r="I10" s="110"/>
      <c r="J10" s="50"/>
      <c r="K10" s="50"/>
      <c r="L10" s="50"/>
      <c r="M10" s="50"/>
    </row>
    <row r="11" spans="1:13" x14ac:dyDescent="0.25">
      <c r="A11" s="111"/>
      <c r="B11" s="204" t="s">
        <v>176</v>
      </c>
      <c r="C11" s="205" t="s">
        <v>201</v>
      </c>
      <c r="D11" s="205"/>
      <c r="E11" s="205"/>
      <c r="F11" s="112"/>
      <c r="G11" s="112"/>
      <c r="H11" s="112"/>
      <c r="I11" s="110"/>
      <c r="J11" s="50"/>
      <c r="K11" s="50"/>
      <c r="L11" s="50"/>
      <c r="M11" s="50"/>
    </row>
    <row r="12" spans="1:13" x14ac:dyDescent="0.25">
      <c r="A12" s="111"/>
      <c r="B12" s="204"/>
      <c r="C12" s="148">
        <v>12</v>
      </c>
      <c r="D12" s="147">
        <v>24</v>
      </c>
      <c r="E12" s="147">
        <v>36</v>
      </c>
      <c r="F12" s="112"/>
      <c r="G12" s="112"/>
      <c r="H12" s="112"/>
      <c r="I12" s="110"/>
      <c r="J12" s="50"/>
      <c r="K12" s="50"/>
      <c r="L12" s="50"/>
      <c r="M12" s="50"/>
    </row>
    <row r="13" spans="1:13" x14ac:dyDescent="0.25">
      <c r="A13" s="111"/>
      <c r="B13" s="147">
        <v>2014</v>
      </c>
      <c r="C13" s="148">
        <v>5150</v>
      </c>
      <c r="D13" s="148">
        <v>7200</v>
      </c>
      <c r="E13" s="148">
        <v>8000</v>
      </c>
      <c r="F13" s="112"/>
      <c r="G13" s="112"/>
      <c r="H13" s="112"/>
      <c r="I13" s="110"/>
      <c r="J13" s="50"/>
      <c r="K13" s="50"/>
      <c r="L13" s="50"/>
      <c r="M13" s="50"/>
    </row>
    <row r="14" spans="1:13" x14ac:dyDescent="0.25">
      <c r="A14" s="111"/>
      <c r="B14" s="147">
        <v>2015</v>
      </c>
      <c r="C14" s="148">
        <v>4800</v>
      </c>
      <c r="D14" s="148">
        <v>6700</v>
      </c>
      <c r="E14" s="114"/>
      <c r="F14" s="112"/>
      <c r="G14" s="112"/>
      <c r="H14" s="112"/>
      <c r="I14" s="110"/>
      <c r="J14" s="50"/>
      <c r="K14" s="50"/>
      <c r="L14" s="50"/>
      <c r="M14" s="50"/>
    </row>
    <row r="15" spans="1:13" x14ac:dyDescent="0.25">
      <c r="A15" s="111"/>
      <c r="B15" s="147">
        <v>2016</v>
      </c>
      <c r="C15" s="148">
        <v>4750</v>
      </c>
      <c r="D15" s="150"/>
      <c r="E15" s="114"/>
      <c r="F15" s="112"/>
      <c r="G15" s="112"/>
      <c r="H15" s="112"/>
      <c r="I15" s="110"/>
      <c r="J15" s="50"/>
      <c r="K15" s="50"/>
      <c r="L15" s="50"/>
      <c r="M15" s="50"/>
    </row>
    <row r="16" spans="1:13" x14ac:dyDescent="0.25">
      <c r="A16" s="111"/>
      <c r="B16" s="112"/>
      <c r="C16" s="115"/>
      <c r="D16" s="117"/>
      <c r="E16" s="114"/>
      <c r="F16" s="112"/>
      <c r="G16" s="112"/>
      <c r="H16" s="112"/>
      <c r="I16" s="110"/>
      <c r="J16" s="50"/>
      <c r="K16" s="50"/>
      <c r="L16" s="50"/>
      <c r="M16" s="50"/>
    </row>
    <row r="17" spans="1:13" x14ac:dyDescent="0.25">
      <c r="A17" s="111"/>
      <c r="B17" s="204" t="s">
        <v>176</v>
      </c>
      <c r="C17" s="205" t="s">
        <v>210</v>
      </c>
      <c r="D17" s="205"/>
      <c r="E17" s="205"/>
      <c r="F17" s="112"/>
      <c r="G17" s="112"/>
      <c r="H17" s="112"/>
      <c r="I17" s="110"/>
      <c r="J17" s="50"/>
      <c r="K17" s="50"/>
      <c r="L17" s="50"/>
      <c r="M17" s="50"/>
    </row>
    <row r="18" spans="1:13" x14ac:dyDescent="0.25">
      <c r="A18" s="111"/>
      <c r="B18" s="204"/>
      <c r="C18" s="148">
        <v>12</v>
      </c>
      <c r="D18" s="147">
        <v>24</v>
      </c>
      <c r="E18" s="147">
        <v>36</v>
      </c>
      <c r="F18" s="112"/>
      <c r="G18" s="112"/>
      <c r="H18" s="112"/>
      <c r="I18" s="110"/>
      <c r="J18" s="50"/>
      <c r="K18" s="50"/>
      <c r="L18" s="50"/>
      <c r="M18" s="50"/>
    </row>
    <row r="19" spans="1:13" x14ac:dyDescent="0.25">
      <c r="A19" s="111"/>
      <c r="B19" s="147">
        <v>2014</v>
      </c>
      <c r="C19" s="148">
        <v>102</v>
      </c>
      <c r="D19" s="147">
        <v>107</v>
      </c>
      <c r="E19" s="147">
        <v>108</v>
      </c>
      <c r="F19" s="112"/>
      <c r="G19" s="112"/>
      <c r="H19" s="112"/>
      <c r="I19" s="110"/>
      <c r="J19" s="50"/>
      <c r="K19" s="50"/>
      <c r="L19" s="50"/>
      <c r="M19" s="50"/>
    </row>
    <row r="20" spans="1:13" x14ac:dyDescent="0.25">
      <c r="A20" s="111"/>
      <c r="B20" s="147">
        <v>2015</v>
      </c>
      <c r="C20" s="148">
        <v>96</v>
      </c>
      <c r="D20" s="147">
        <v>101</v>
      </c>
      <c r="E20" s="114"/>
      <c r="F20" s="112"/>
      <c r="G20" s="112"/>
      <c r="H20" s="112"/>
      <c r="I20" s="110"/>
      <c r="J20" s="50"/>
      <c r="K20" s="50"/>
      <c r="L20" s="50"/>
      <c r="M20" s="50"/>
    </row>
    <row r="21" spans="1:13" x14ac:dyDescent="0.25">
      <c r="A21" s="111"/>
      <c r="B21" s="147">
        <v>2016</v>
      </c>
      <c r="C21" s="147">
        <v>99</v>
      </c>
      <c r="D21" s="150"/>
      <c r="E21" s="114"/>
      <c r="F21" s="112"/>
      <c r="G21" s="112"/>
      <c r="H21" s="112"/>
      <c r="I21" s="110"/>
      <c r="J21" s="50"/>
      <c r="K21" s="50"/>
      <c r="L21" s="50"/>
      <c r="M21" s="50"/>
    </row>
    <row r="22" spans="1:13" x14ac:dyDescent="0.25">
      <c r="A22" s="111"/>
      <c r="B22" s="112"/>
      <c r="C22" s="115"/>
      <c r="D22" s="117"/>
      <c r="E22" s="114"/>
      <c r="F22" s="112"/>
      <c r="G22" s="112"/>
      <c r="H22" s="112"/>
      <c r="I22" s="110"/>
      <c r="J22" s="50"/>
      <c r="K22" s="50"/>
      <c r="L22" s="50"/>
      <c r="M22" s="50"/>
    </row>
    <row r="23" spans="1:13" x14ac:dyDescent="0.25">
      <c r="A23" s="111"/>
      <c r="B23" s="204" t="s">
        <v>176</v>
      </c>
      <c r="C23" s="205" t="s">
        <v>211</v>
      </c>
      <c r="D23" s="205"/>
      <c r="E23" s="205"/>
      <c r="F23" s="112"/>
      <c r="G23" s="112"/>
      <c r="H23" s="112"/>
      <c r="I23" s="110"/>
      <c r="J23" s="50"/>
      <c r="K23" s="50"/>
      <c r="L23" s="50"/>
      <c r="M23" s="50"/>
    </row>
    <row r="24" spans="1:13" x14ac:dyDescent="0.25">
      <c r="A24" s="111"/>
      <c r="B24" s="204"/>
      <c r="C24" s="148">
        <v>12</v>
      </c>
      <c r="D24" s="147">
        <v>24</v>
      </c>
      <c r="E24" s="147">
        <v>36</v>
      </c>
      <c r="F24" s="112"/>
      <c r="G24" s="112"/>
      <c r="H24" s="112"/>
      <c r="I24" s="110"/>
      <c r="J24" s="50"/>
      <c r="K24" s="50"/>
      <c r="L24" s="50"/>
      <c r="M24" s="50"/>
    </row>
    <row r="25" spans="1:13" x14ac:dyDescent="0.25">
      <c r="A25" s="111"/>
      <c r="B25" s="147">
        <v>2014</v>
      </c>
      <c r="C25" s="148">
        <v>52</v>
      </c>
      <c r="D25" s="147">
        <v>28</v>
      </c>
      <c r="E25" s="147">
        <v>12</v>
      </c>
      <c r="F25" s="112"/>
      <c r="G25" s="112"/>
      <c r="H25" s="112"/>
      <c r="I25" s="110"/>
      <c r="J25" s="50"/>
      <c r="K25" s="50"/>
      <c r="L25" s="50"/>
      <c r="M25" s="50"/>
    </row>
    <row r="26" spans="1:13" x14ac:dyDescent="0.25">
      <c r="A26" s="111"/>
      <c r="B26" s="147">
        <v>2015</v>
      </c>
      <c r="C26" s="148">
        <v>46</v>
      </c>
      <c r="D26" s="147">
        <v>25</v>
      </c>
      <c r="E26" s="114"/>
      <c r="F26" s="112"/>
      <c r="G26" s="112"/>
      <c r="H26" s="112"/>
      <c r="I26" s="110"/>
      <c r="J26" s="50"/>
      <c r="K26" s="50"/>
      <c r="L26" s="50"/>
      <c r="M26" s="50"/>
    </row>
    <row r="27" spans="1:13" x14ac:dyDescent="0.25">
      <c r="A27" s="111"/>
      <c r="B27" s="147">
        <v>2016</v>
      </c>
      <c r="C27" s="147">
        <v>42</v>
      </c>
      <c r="D27" s="150"/>
      <c r="E27" s="114"/>
      <c r="F27" s="112"/>
      <c r="G27" s="112"/>
      <c r="H27" s="112"/>
      <c r="I27" s="110"/>
      <c r="J27" s="50"/>
      <c r="K27" s="50"/>
      <c r="L27" s="50"/>
      <c r="M27" s="50"/>
    </row>
    <row r="28" spans="1:13" x14ac:dyDescent="0.25">
      <c r="A28" s="111"/>
      <c r="B28" s="112"/>
      <c r="C28" s="115"/>
      <c r="D28" s="117"/>
      <c r="E28" s="114"/>
      <c r="F28" s="112"/>
      <c r="G28" s="112"/>
      <c r="H28" s="112"/>
      <c r="I28" s="110"/>
      <c r="J28" s="50"/>
      <c r="K28" s="50"/>
      <c r="L28" s="50"/>
      <c r="M28" s="50"/>
    </row>
    <row r="29" spans="1:13" x14ac:dyDescent="0.25">
      <c r="A29" s="111"/>
      <c r="B29" s="112" t="s">
        <v>212</v>
      </c>
      <c r="C29" s="114"/>
      <c r="D29" s="114"/>
      <c r="E29" s="114"/>
      <c r="F29" s="112"/>
      <c r="G29" s="112"/>
      <c r="H29" s="112"/>
      <c r="I29" s="110"/>
      <c r="J29" s="50"/>
      <c r="K29" s="50"/>
      <c r="L29" s="50"/>
      <c r="M29" s="50"/>
    </row>
    <row r="30" spans="1:13" x14ac:dyDescent="0.25">
      <c r="A30" s="111"/>
      <c r="B30" s="109" t="s">
        <v>213</v>
      </c>
      <c r="C30" s="114"/>
      <c r="D30" s="118"/>
      <c r="E30" s="114"/>
      <c r="F30" s="112"/>
      <c r="G30" s="112"/>
      <c r="H30" s="112"/>
      <c r="I30" s="110"/>
      <c r="J30" s="50"/>
      <c r="K30" s="50"/>
      <c r="L30" s="50"/>
      <c r="M30" s="50"/>
    </row>
    <row r="31" spans="1:13" x14ac:dyDescent="0.25">
      <c r="A31" s="111"/>
      <c r="B31" s="112"/>
      <c r="C31" s="114"/>
      <c r="D31" s="114"/>
      <c r="E31" s="114"/>
      <c r="F31" s="112"/>
      <c r="G31" s="112"/>
      <c r="H31" s="112"/>
      <c r="I31" s="110"/>
      <c r="J31" s="50"/>
      <c r="K31" s="50"/>
      <c r="L31" s="50"/>
      <c r="M31" s="50"/>
    </row>
    <row r="32" spans="1:13" x14ac:dyDescent="0.25">
      <c r="A32" s="119" t="s">
        <v>2</v>
      </c>
      <c r="B32" s="120" t="s">
        <v>214</v>
      </c>
      <c r="C32" s="121"/>
      <c r="D32" s="122"/>
      <c r="E32" s="123"/>
      <c r="F32" s="123"/>
      <c r="G32" s="123"/>
      <c r="H32" s="123"/>
      <c r="I32" s="110"/>
      <c r="J32" s="50"/>
      <c r="K32" s="50"/>
      <c r="L32" s="50"/>
      <c r="M32" s="50"/>
    </row>
    <row r="33" spans="1:13" ht="15.75" thickBot="1" x14ac:dyDescent="0.3">
      <c r="A33" s="9">
        <f>INDEX('Point Grid'!$C$8:$I$33,MATCH($A$1,'Point Grid'!$A$8:$A$33,0),MATCH(A32,'Point Grid'!$C$7:$I$7,0))</f>
        <v>0.75</v>
      </c>
      <c r="B33" s="112" t="s">
        <v>215</v>
      </c>
      <c r="C33" s="121"/>
      <c r="D33" s="121"/>
      <c r="E33" s="121"/>
      <c r="F33" s="121"/>
      <c r="G33" s="121"/>
      <c r="H33" s="121"/>
      <c r="I33" s="110"/>
      <c r="J33" s="50"/>
      <c r="K33" s="50"/>
      <c r="L33" s="50"/>
      <c r="M33" s="50"/>
    </row>
    <row r="34" spans="1:13" ht="15.75" thickBot="1" x14ac:dyDescent="0.3">
      <c r="A34" s="125"/>
      <c r="B34" s="124" t="s">
        <v>216</v>
      </c>
      <c r="C34" s="114"/>
      <c r="D34" s="114"/>
      <c r="E34" s="114"/>
      <c r="F34" s="114"/>
      <c r="G34" s="114"/>
      <c r="H34" s="114"/>
      <c r="I34" s="110"/>
      <c r="J34" s="50"/>
      <c r="K34" s="50"/>
      <c r="L34" s="50"/>
      <c r="M34" s="50"/>
    </row>
    <row r="35" spans="1:13" x14ac:dyDescent="0.25">
      <c r="A35" s="111"/>
      <c r="B35" s="124"/>
      <c r="C35" s="126"/>
      <c r="D35" s="126"/>
      <c r="E35" s="126"/>
      <c r="F35" s="127"/>
      <c r="G35" s="128"/>
      <c r="H35" s="114"/>
      <c r="I35" s="110"/>
      <c r="J35" s="50"/>
      <c r="K35" s="50"/>
      <c r="L35" s="50"/>
      <c r="M35" s="50"/>
    </row>
    <row r="36" spans="1:13" x14ac:dyDescent="0.25">
      <c r="A36" s="119" t="s">
        <v>3</v>
      </c>
      <c r="B36" s="197" t="s">
        <v>219</v>
      </c>
      <c r="C36" s="197"/>
      <c r="D36" s="197"/>
      <c r="E36" s="197"/>
      <c r="F36" s="197"/>
      <c r="G36" s="197"/>
      <c r="H36" s="197"/>
      <c r="I36" s="110"/>
      <c r="J36" s="50"/>
      <c r="K36" s="50"/>
      <c r="L36" s="50"/>
      <c r="M36" s="50"/>
    </row>
    <row r="37" spans="1:13" ht="15.75" thickBot="1" x14ac:dyDescent="0.3">
      <c r="A37" s="9">
        <f>INDEX('Point Grid'!$C$8:$I$33,MATCH($A$1,'Point Grid'!$A$8:$A$33,0),MATCH(A36,'Point Grid'!$C$7:$I$7,0))</f>
        <v>1.5</v>
      </c>
      <c r="B37" s="197"/>
      <c r="C37" s="197"/>
      <c r="D37" s="197"/>
      <c r="E37" s="197"/>
      <c r="F37" s="197"/>
      <c r="G37" s="197"/>
      <c r="H37" s="197"/>
      <c r="I37" s="110"/>
      <c r="J37" s="50"/>
      <c r="K37" s="50"/>
      <c r="L37" s="50"/>
      <c r="M37" s="50"/>
    </row>
    <row r="38" spans="1:13" ht="15.75" thickBot="1" x14ac:dyDescent="0.3">
      <c r="A38" s="125"/>
      <c r="B38" s="112" t="s">
        <v>217</v>
      </c>
      <c r="C38" s="129"/>
      <c r="D38" s="130"/>
      <c r="E38" s="131"/>
      <c r="F38" s="129"/>
      <c r="G38" s="116"/>
      <c r="H38" s="116"/>
      <c r="I38" s="110"/>
      <c r="J38" s="50"/>
      <c r="K38" s="50"/>
      <c r="L38" s="50"/>
      <c r="M38" s="50"/>
    </row>
    <row r="39" spans="1:13" x14ac:dyDescent="0.25">
      <c r="A39" s="111"/>
      <c r="B39" s="112" t="s">
        <v>218</v>
      </c>
      <c r="C39" s="129"/>
      <c r="D39" s="130"/>
      <c r="E39" s="131"/>
      <c r="F39" s="129"/>
      <c r="G39" s="116"/>
      <c r="H39" s="116"/>
      <c r="I39" s="110"/>
      <c r="J39" s="50"/>
      <c r="K39" s="50"/>
      <c r="L39" s="50"/>
      <c r="M39" s="50"/>
    </row>
    <row r="40" spans="1:13" ht="15.75" thickBot="1" x14ac:dyDescent="0.3">
      <c r="A40" s="132"/>
      <c r="B40" s="133"/>
      <c r="C40" s="134"/>
      <c r="D40" s="134"/>
      <c r="E40" s="135"/>
      <c r="F40" s="134"/>
      <c r="G40" s="136"/>
      <c r="H40" s="136"/>
      <c r="I40" s="137"/>
      <c r="J40" s="50"/>
      <c r="K40" s="50"/>
      <c r="L40" s="50"/>
      <c r="M40" s="50"/>
    </row>
    <row r="41" spans="1:13" x14ac:dyDescent="0.25">
      <c r="A41" s="138"/>
      <c r="B41" s="50"/>
      <c r="C41" s="50"/>
      <c r="D41" s="50"/>
      <c r="E41" s="50"/>
      <c r="F41" s="50"/>
      <c r="G41" s="50"/>
      <c r="H41" s="50"/>
      <c r="I41" s="50"/>
      <c r="J41" s="50"/>
      <c r="K41" s="50"/>
      <c r="L41" s="50"/>
      <c r="M41" s="50"/>
    </row>
    <row r="42" spans="1:13" x14ac:dyDescent="0.25">
      <c r="A42" s="138"/>
      <c r="B42" s="50"/>
      <c r="C42" s="50"/>
      <c r="D42" s="50"/>
      <c r="E42" s="50"/>
      <c r="F42" s="50"/>
      <c r="G42" s="50"/>
      <c r="H42" s="50"/>
      <c r="I42" s="50"/>
      <c r="J42" s="50"/>
      <c r="K42" s="50"/>
      <c r="L42" s="50"/>
      <c r="M42" s="50"/>
    </row>
    <row r="43" spans="1:13" ht="15" customHeight="1" x14ac:dyDescent="0.25">
      <c r="A43" s="138"/>
      <c r="B43" s="50"/>
      <c r="C43" s="50"/>
      <c r="D43" s="50"/>
      <c r="E43" s="50"/>
      <c r="F43" s="50"/>
      <c r="G43" s="50"/>
      <c r="H43" s="50"/>
      <c r="I43" s="50"/>
      <c r="J43" s="50"/>
      <c r="K43" s="50"/>
      <c r="L43" s="50"/>
      <c r="M43" s="50"/>
    </row>
    <row r="44" spans="1:13" x14ac:dyDescent="0.25">
      <c r="A44" s="138"/>
      <c r="B44" s="50"/>
      <c r="C44" s="50"/>
      <c r="D44" s="50"/>
      <c r="E44" s="50"/>
      <c r="F44" s="50"/>
      <c r="G44" s="50"/>
      <c r="H44" s="50"/>
      <c r="I44" s="50"/>
      <c r="J44" s="50"/>
      <c r="K44" s="50"/>
      <c r="L44" s="50"/>
      <c r="M44" s="50"/>
    </row>
    <row r="45" spans="1:13" x14ac:dyDescent="0.25">
      <c r="A45" s="138"/>
      <c r="B45" s="50"/>
      <c r="C45" s="50"/>
      <c r="D45" s="50"/>
      <c r="E45" s="50"/>
      <c r="F45" s="50"/>
      <c r="G45" s="50"/>
      <c r="H45" s="50"/>
      <c r="I45" s="50"/>
      <c r="J45" s="50"/>
      <c r="K45" s="50"/>
      <c r="L45" s="50"/>
      <c r="M45" s="50"/>
    </row>
    <row r="46" spans="1:13" x14ac:dyDescent="0.25">
      <c r="A46" s="138"/>
      <c r="B46" s="50"/>
      <c r="C46" s="50"/>
      <c r="D46" s="50"/>
      <c r="E46" s="50"/>
      <c r="F46" s="50"/>
      <c r="G46" s="50"/>
      <c r="H46" s="50"/>
      <c r="I46" s="50"/>
      <c r="J46" s="50"/>
      <c r="K46" s="50"/>
      <c r="L46" s="50"/>
      <c r="M46" s="50"/>
    </row>
    <row r="47" spans="1:13" ht="15" customHeight="1" x14ac:dyDescent="0.25">
      <c r="A47" s="138"/>
      <c r="B47" s="50"/>
      <c r="C47" s="50"/>
      <c r="D47" s="50"/>
      <c r="E47" s="50"/>
      <c r="F47" s="50"/>
      <c r="G47" s="50"/>
      <c r="H47" s="50"/>
      <c r="I47" s="50"/>
      <c r="J47" s="50"/>
      <c r="K47" s="50"/>
      <c r="L47" s="50"/>
      <c r="M47" s="50"/>
    </row>
    <row r="48" spans="1:13" x14ac:dyDescent="0.25">
      <c r="A48" s="138"/>
      <c r="B48" s="50"/>
      <c r="C48" s="50"/>
      <c r="D48" s="50"/>
      <c r="E48" s="50"/>
      <c r="F48" s="50"/>
      <c r="G48" s="50"/>
      <c r="H48" s="50"/>
      <c r="I48" s="50"/>
      <c r="J48" s="50"/>
      <c r="K48" s="50"/>
      <c r="L48" s="50"/>
      <c r="M48" s="50"/>
    </row>
    <row r="49" spans="1:13" x14ac:dyDescent="0.25">
      <c r="A49" s="138"/>
      <c r="B49" s="50"/>
      <c r="C49" s="50"/>
      <c r="D49" s="50"/>
      <c r="E49" s="50"/>
      <c r="F49" s="50"/>
      <c r="G49" s="50"/>
      <c r="H49" s="50"/>
      <c r="I49" s="50"/>
      <c r="J49" s="50"/>
      <c r="K49" s="50"/>
      <c r="L49" s="50"/>
      <c r="M49" s="50"/>
    </row>
    <row r="50" spans="1:13" x14ac:dyDescent="0.25">
      <c r="A50" s="138"/>
      <c r="B50" s="50"/>
      <c r="C50" s="50"/>
      <c r="D50" s="50"/>
      <c r="E50" s="50"/>
      <c r="F50" s="50"/>
      <c r="G50" s="50"/>
      <c r="H50" s="50"/>
      <c r="I50" s="50"/>
      <c r="J50" s="50"/>
      <c r="K50" s="50"/>
      <c r="L50" s="50"/>
      <c r="M50" s="50"/>
    </row>
    <row r="51" spans="1:13" x14ac:dyDescent="0.25">
      <c r="A51" s="138"/>
      <c r="B51" s="50"/>
      <c r="C51" s="50"/>
      <c r="D51" s="50"/>
      <c r="E51" s="50"/>
      <c r="F51" s="50"/>
      <c r="G51" s="50"/>
      <c r="H51" s="50"/>
      <c r="I51" s="50"/>
      <c r="J51" s="50"/>
      <c r="K51" s="50"/>
      <c r="L51" s="50"/>
      <c r="M51" s="50"/>
    </row>
    <row r="52" spans="1:13" x14ac:dyDescent="0.25">
      <c r="A52" s="138"/>
      <c r="B52" s="50"/>
      <c r="C52" s="50"/>
      <c r="D52" s="50"/>
      <c r="E52" s="50"/>
      <c r="F52" s="50"/>
      <c r="G52" s="50"/>
      <c r="H52" s="50"/>
      <c r="I52" s="50"/>
      <c r="J52" s="50"/>
      <c r="K52" s="50"/>
      <c r="L52" s="50"/>
      <c r="M52" s="50"/>
    </row>
    <row r="53" spans="1:13" x14ac:dyDescent="0.25">
      <c r="A53" s="138"/>
      <c r="B53" s="50"/>
      <c r="C53" s="50"/>
      <c r="D53" s="50"/>
      <c r="E53" s="50"/>
      <c r="F53" s="50"/>
      <c r="G53" s="50"/>
      <c r="H53" s="50"/>
      <c r="I53" s="50"/>
      <c r="J53" s="50"/>
      <c r="K53" s="50"/>
      <c r="L53" s="50"/>
      <c r="M53" s="50"/>
    </row>
    <row r="54" spans="1:13" x14ac:dyDescent="0.25">
      <c r="A54" s="138"/>
      <c r="B54" s="50"/>
      <c r="C54" s="50"/>
      <c r="D54" s="50"/>
      <c r="E54" s="50"/>
      <c r="F54" s="50"/>
      <c r="G54" s="50"/>
      <c r="H54" s="50"/>
      <c r="I54" s="50"/>
      <c r="J54" s="50"/>
      <c r="K54" s="50"/>
      <c r="L54" s="50"/>
      <c r="M54" s="50"/>
    </row>
    <row r="55" spans="1:13" x14ac:dyDescent="0.25">
      <c r="A55" s="138"/>
      <c r="B55" s="50"/>
      <c r="C55" s="50"/>
      <c r="D55" s="50"/>
      <c r="E55" s="50"/>
      <c r="F55" s="50"/>
      <c r="G55" s="50"/>
      <c r="H55" s="50"/>
      <c r="I55" s="50"/>
      <c r="J55" s="50"/>
      <c r="K55" s="50"/>
      <c r="L55" s="50"/>
      <c r="M55" s="50"/>
    </row>
    <row r="56" spans="1:13" x14ac:dyDescent="0.25">
      <c r="A56" s="138"/>
      <c r="B56" s="50"/>
      <c r="C56" s="50"/>
      <c r="D56" s="50"/>
      <c r="E56" s="50"/>
      <c r="F56" s="50"/>
      <c r="G56" s="50"/>
      <c r="H56" s="50"/>
      <c r="I56" s="50"/>
      <c r="J56" s="50"/>
      <c r="K56" s="50"/>
      <c r="L56" s="50"/>
      <c r="M56" s="50"/>
    </row>
    <row r="57" spans="1:13" x14ac:dyDescent="0.25">
      <c r="A57" s="138"/>
      <c r="B57" s="50"/>
      <c r="C57" s="50"/>
      <c r="D57" s="50"/>
      <c r="E57" s="50"/>
      <c r="F57" s="50"/>
      <c r="G57" s="50"/>
      <c r="H57" s="50"/>
      <c r="I57" s="50"/>
      <c r="J57" s="50"/>
      <c r="K57" s="50"/>
      <c r="L57" s="50"/>
      <c r="M57" s="50"/>
    </row>
    <row r="58" spans="1:13" x14ac:dyDescent="0.25">
      <c r="A58" s="138"/>
      <c r="B58" s="50"/>
      <c r="C58" s="50"/>
      <c r="D58" s="50"/>
      <c r="E58" s="50"/>
      <c r="F58" s="50"/>
      <c r="G58" s="50"/>
      <c r="H58" s="50"/>
      <c r="I58" s="50"/>
      <c r="J58" s="50"/>
      <c r="K58" s="50"/>
      <c r="L58" s="50"/>
      <c r="M58" s="50"/>
    </row>
    <row r="59" spans="1:13" x14ac:dyDescent="0.25">
      <c r="A59" s="138"/>
      <c r="B59" s="50"/>
      <c r="C59" s="50"/>
      <c r="D59" s="50"/>
      <c r="E59" s="50"/>
      <c r="F59" s="50"/>
      <c r="G59" s="50"/>
      <c r="H59" s="50"/>
      <c r="I59" s="50"/>
      <c r="J59" s="50"/>
      <c r="K59" s="50"/>
      <c r="L59" s="50"/>
      <c r="M59" s="50"/>
    </row>
    <row r="60" spans="1:13" x14ac:dyDescent="0.25">
      <c r="A60" s="138"/>
      <c r="B60" s="50"/>
      <c r="C60" s="50"/>
      <c r="D60" s="50"/>
      <c r="E60" s="50"/>
      <c r="F60" s="50"/>
      <c r="G60" s="50"/>
      <c r="H60" s="50"/>
      <c r="I60" s="50"/>
      <c r="J60" s="50"/>
      <c r="K60" s="50"/>
      <c r="L60" s="50"/>
      <c r="M60" s="50"/>
    </row>
    <row r="61" spans="1:13" x14ac:dyDescent="0.25">
      <c r="A61" s="138"/>
      <c r="B61" s="50"/>
      <c r="C61" s="50"/>
      <c r="D61" s="50"/>
      <c r="E61" s="50"/>
      <c r="F61" s="50"/>
      <c r="G61" s="50"/>
      <c r="H61" s="50"/>
      <c r="I61" s="50"/>
      <c r="J61" s="50"/>
      <c r="K61" s="50"/>
      <c r="L61" s="50"/>
      <c r="M61" s="50"/>
    </row>
    <row r="62" spans="1:13" x14ac:dyDescent="0.25">
      <c r="A62" s="138"/>
      <c r="B62" s="50"/>
      <c r="C62" s="50"/>
      <c r="D62" s="50"/>
      <c r="E62" s="50"/>
      <c r="F62" s="50"/>
      <c r="G62" s="50"/>
      <c r="H62" s="50"/>
      <c r="I62" s="50"/>
      <c r="J62" s="50"/>
      <c r="K62" s="50"/>
      <c r="L62" s="50"/>
      <c r="M62" s="50"/>
    </row>
    <row r="63" spans="1:13" x14ac:dyDescent="0.25">
      <c r="A63" s="138"/>
      <c r="B63" s="50"/>
      <c r="C63" s="50"/>
      <c r="D63" s="50"/>
      <c r="E63" s="50"/>
      <c r="F63" s="50"/>
      <c r="G63" s="50"/>
      <c r="H63" s="50"/>
      <c r="I63" s="50"/>
      <c r="J63" s="50"/>
      <c r="K63" s="50"/>
      <c r="L63" s="50"/>
      <c r="M63" s="50"/>
    </row>
    <row r="64" spans="1:13" x14ac:dyDescent="0.25">
      <c r="A64" s="138"/>
      <c r="B64" s="50"/>
      <c r="C64" s="50"/>
      <c r="D64" s="50"/>
      <c r="E64" s="50"/>
      <c r="F64" s="50"/>
      <c r="G64" s="50"/>
      <c r="H64" s="50"/>
      <c r="I64" s="50"/>
      <c r="J64" s="50"/>
      <c r="K64" s="50"/>
      <c r="L64" s="50"/>
      <c r="M64" s="50"/>
    </row>
    <row r="65" spans="1:13" x14ac:dyDescent="0.25">
      <c r="A65" s="138"/>
      <c r="B65" s="50"/>
      <c r="C65" s="50"/>
      <c r="D65" s="50"/>
      <c r="E65" s="50"/>
      <c r="F65" s="50"/>
      <c r="G65" s="50"/>
      <c r="H65" s="50"/>
      <c r="I65" s="50"/>
      <c r="J65" s="50"/>
      <c r="K65" s="50"/>
      <c r="L65" s="50"/>
      <c r="M65" s="50"/>
    </row>
    <row r="66" spans="1:13" x14ac:dyDescent="0.25">
      <c r="A66" s="138"/>
      <c r="B66" s="50"/>
      <c r="C66" s="50"/>
      <c r="D66" s="50"/>
      <c r="E66" s="50"/>
      <c r="F66" s="50"/>
      <c r="G66" s="50"/>
      <c r="H66" s="50"/>
      <c r="I66" s="50"/>
    </row>
    <row r="67" spans="1:13" x14ac:dyDescent="0.25">
      <c r="A67" s="138"/>
      <c r="B67" s="50"/>
      <c r="C67" s="50"/>
      <c r="D67" s="50"/>
      <c r="E67" s="50"/>
      <c r="F67" s="50"/>
      <c r="G67" s="50"/>
      <c r="H67" s="50"/>
      <c r="I67" s="50"/>
    </row>
    <row r="68" spans="1:13" x14ac:dyDescent="0.25">
      <c r="A68" s="138"/>
      <c r="B68" s="50"/>
      <c r="C68" s="50"/>
      <c r="D68" s="50"/>
      <c r="E68" s="50"/>
      <c r="F68" s="50"/>
      <c r="G68" s="50"/>
      <c r="H68" s="50"/>
      <c r="I68" s="50"/>
    </row>
    <row r="69" spans="1:13" x14ac:dyDescent="0.25">
      <c r="A69" s="138"/>
      <c r="B69" s="50"/>
      <c r="C69" s="50"/>
      <c r="D69" s="50"/>
      <c r="E69" s="50"/>
      <c r="F69" s="50"/>
      <c r="G69" s="50"/>
      <c r="H69" s="50"/>
      <c r="I69" s="50"/>
    </row>
    <row r="70" spans="1:13" x14ac:dyDescent="0.25">
      <c r="A70" s="138"/>
      <c r="B70" s="50"/>
      <c r="C70" s="50"/>
      <c r="D70" s="50"/>
      <c r="E70" s="50"/>
      <c r="F70" s="50"/>
      <c r="G70" s="50"/>
      <c r="H70" s="50"/>
      <c r="I70" s="50"/>
    </row>
    <row r="71" spans="1:13" x14ac:dyDescent="0.25">
      <c r="A71" s="138"/>
      <c r="B71" s="50"/>
      <c r="C71" s="50"/>
      <c r="D71" s="50"/>
      <c r="E71" s="50"/>
      <c r="F71" s="50"/>
      <c r="G71" s="50"/>
      <c r="H71" s="50"/>
      <c r="I71" s="50"/>
    </row>
    <row r="72" spans="1:13" x14ac:dyDescent="0.25">
      <c r="A72" s="138"/>
      <c r="B72" s="50"/>
      <c r="C72" s="50"/>
      <c r="D72" s="50"/>
      <c r="E72" s="50"/>
      <c r="F72" s="50"/>
      <c r="G72" s="50"/>
      <c r="H72" s="50"/>
      <c r="I72" s="50"/>
    </row>
  </sheetData>
  <mergeCells count="10">
    <mergeCell ref="B17:B18"/>
    <mergeCell ref="C17:E17"/>
    <mergeCell ref="B23:B24"/>
    <mergeCell ref="C23:E23"/>
    <mergeCell ref="B36:H37"/>
    <mergeCell ref="H1:I1"/>
    <mergeCell ref="B5:B6"/>
    <mergeCell ref="C5:E5"/>
    <mergeCell ref="B11:B12"/>
    <mergeCell ref="C11:E11"/>
  </mergeCells>
  <hyperlinks>
    <hyperlink ref="H1" location="'Point Grid'!A8" display="'Point Grid'!A8"/>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M55"/>
  <sheetViews>
    <sheetView zoomScaleNormal="100" workbookViewId="0"/>
  </sheetViews>
  <sheetFormatPr defaultColWidth="9.140625" defaultRowHeight="15" x14ac:dyDescent="0.25"/>
  <cols>
    <col min="1" max="1" width="8.7109375" style="28" customWidth="1"/>
    <col min="2" max="2" width="10.85546875" style="28" customWidth="1"/>
    <col min="3" max="3" width="13.140625" style="28" customWidth="1"/>
    <col min="4" max="4" width="13.28515625" style="28" customWidth="1"/>
    <col min="5" max="5" width="14.42578125" style="28" customWidth="1"/>
    <col min="6" max="6" width="9.42578125" style="28" customWidth="1"/>
    <col min="7" max="7" width="13.28515625" style="28" customWidth="1"/>
    <col min="8" max="9" width="9.42578125" style="28" customWidth="1"/>
    <col min="10" max="10" width="10.7109375" style="28" customWidth="1"/>
    <col min="11" max="16384" width="9.140625" style="28"/>
  </cols>
  <sheetData>
    <row r="1" spans="1:13" x14ac:dyDescent="0.25">
      <c r="A1" s="100">
        <v>16</v>
      </c>
      <c r="B1" s="101" t="s">
        <v>12</v>
      </c>
      <c r="C1" s="102"/>
      <c r="D1" s="102"/>
      <c r="E1" s="102"/>
      <c r="F1" s="102"/>
      <c r="G1" s="103"/>
      <c r="H1" s="193" t="s">
        <v>29</v>
      </c>
      <c r="I1" s="194"/>
    </row>
    <row r="2" spans="1:13" x14ac:dyDescent="0.25">
      <c r="A2" s="105"/>
      <c r="B2" s="106"/>
      <c r="C2" s="106"/>
      <c r="D2" s="106"/>
      <c r="E2" s="106"/>
      <c r="F2" s="106"/>
      <c r="G2" s="106"/>
      <c r="H2" s="106"/>
      <c r="I2" s="107"/>
    </row>
    <row r="3" spans="1:13" x14ac:dyDescent="0.25">
      <c r="A3" s="108" t="s">
        <v>13</v>
      </c>
      <c r="B3" s="109" t="s">
        <v>220</v>
      </c>
      <c r="C3" s="109"/>
      <c r="D3" s="109"/>
      <c r="E3" s="109"/>
      <c r="F3" s="109"/>
      <c r="G3" s="109"/>
      <c r="H3" s="109"/>
      <c r="I3" s="110"/>
      <c r="J3" s="50"/>
      <c r="K3" s="50"/>
      <c r="L3" s="50"/>
      <c r="M3" s="50"/>
    </row>
    <row r="4" spans="1:13" x14ac:dyDescent="0.25">
      <c r="A4" s="9">
        <f>INDEX('Point Grid'!B:B,MATCH($A$1,'Point Grid'!A:A,0))</f>
        <v>2.75</v>
      </c>
      <c r="B4" s="109"/>
      <c r="C4" s="109"/>
      <c r="D4" s="109"/>
      <c r="E4" s="109"/>
      <c r="F4" s="109"/>
      <c r="G4" s="109"/>
      <c r="H4" s="109"/>
      <c r="I4" s="110"/>
      <c r="J4" s="50"/>
      <c r="K4" s="50"/>
      <c r="L4" s="50"/>
      <c r="M4" s="50"/>
    </row>
    <row r="5" spans="1:13" ht="47.1" customHeight="1" x14ac:dyDescent="0.25">
      <c r="A5" s="111"/>
      <c r="B5" s="156" t="s">
        <v>176</v>
      </c>
      <c r="C5" s="158" t="s">
        <v>221</v>
      </c>
      <c r="D5" s="156" t="s">
        <v>175</v>
      </c>
      <c r="E5" s="156" t="s">
        <v>222</v>
      </c>
      <c r="F5" s="152"/>
      <c r="G5" s="112"/>
      <c r="H5" s="112"/>
      <c r="I5" s="110"/>
      <c r="J5" s="50"/>
      <c r="K5" s="50"/>
      <c r="L5" s="50"/>
      <c r="M5" s="50"/>
    </row>
    <row r="6" spans="1:13" x14ac:dyDescent="0.25">
      <c r="A6" s="111"/>
      <c r="B6" s="147">
        <v>2012</v>
      </c>
      <c r="C6" s="148">
        <v>1025</v>
      </c>
      <c r="D6" s="166">
        <v>132500</v>
      </c>
      <c r="E6" s="167">
        <v>1.405</v>
      </c>
      <c r="F6" s="112"/>
      <c r="G6" s="112"/>
      <c r="H6" s="112"/>
      <c r="I6" s="110"/>
      <c r="J6" s="50"/>
      <c r="K6" s="50"/>
      <c r="L6" s="50"/>
      <c r="M6" s="50"/>
    </row>
    <row r="7" spans="1:13" x14ac:dyDescent="0.25">
      <c r="A7" s="111"/>
      <c r="B7" s="147">
        <v>2013</v>
      </c>
      <c r="C7" s="148">
        <v>3070</v>
      </c>
      <c r="D7" s="166">
        <v>275250</v>
      </c>
      <c r="E7" s="167">
        <v>1.3</v>
      </c>
      <c r="F7" s="112"/>
      <c r="G7" s="112"/>
      <c r="H7" s="112"/>
      <c r="I7" s="110"/>
      <c r="J7" s="50"/>
      <c r="K7" s="50"/>
      <c r="L7" s="50"/>
      <c r="M7" s="50"/>
    </row>
    <row r="8" spans="1:13" x14ac:dyDescent="0.25">
      <c r="A8" s="111"/>
      <c r="B8" s="147">
        <v>2014</v>
      </c>
      <c r="C8" s="148">
        <v>2950</v>
      </c>
      <c r="D8" s="166">
        <v>330750</v>
      </c>
      <c r="E8" s="167">
        <v>1.07</v>
      </c>
      <c r="F8" s="112"/>
      <c r="G8" s="112"/>
      <c r="H8" s="112"/>
      <c r="I8" s="110"/>
      <c r="J8" s="50"/>
      <c r="K8" s="50"/>
      <c r="L8" s="50"/>
      <c r="M8" s="50"/>
    </row>
    <row r="9" spans="1:13" x14ac:dyDescent="0.25">
      <c r="A9" s="111"/>
      <c r="B9" s="147">
        <v>2015</v>
      </c>
      <c r="C9" s="147" t="s">
        <v>223</v>
      </c>
      <c r="D9" s="166">
        <v>360825</v>
      </c>
      <c r="E9" s="167">
        <v>1.05</v>
      </c>
      <c r="F9" s="112"/>
      <c r="G9" s="112"/>
      <c r="H9" s="112"/>
      <c r="I9" s="110"/>
      <c r="J9" s="50"/>
      <c r="K9" s="50"/>
      <c r="L9" s="50"/>
      <c r="M9" s="50"/>
    </row>
    <row r="10" spans="1:13" x14ac:dyDescent="0.25">
      <c r="A10" s="111"/>
      <c r="B10" s="112"/>
      <c r="C10" s="115"/>
      <c r="D10" s="117"/>
      <c r="E10" s="114"/>
      <c r="F10" s="112"/>
      <c r="G10" s="112"/>
      <c r="H10" s="112"/>
      <c r="I10" s="110"/>
      <c r="J10" s="50"/>
      <c r="K10" s="50"/>
      <c r="L10" s="50"/>
      <c r="M10" s="50"/>
    </row>
    <row r="11" spans="1:13" x14ac:dyDescent="0.25">
      <c r="A11" s="111"/>
      <c r="B11" s="112" t="s">
        <v>224</v>
      </c>
      <c r="C11" s="115"/>
      <c r="D11" s="118">
        <v>-0.02</v>
      </c>
      <c r="E11" s="114"/>
      <c r="F11" s="112"/>
      <c r="G11" s="112"/>
      <c r="H11" s="112"/>
      <c r="I11" s="110"/>
      <c r="J11" s="50"/>
      <c r="K11" s="50"/>
      <c r="L11" s="50"/>
      <c r="M11" s="50"/>
    </row>
    <row r="12" spans="1:13" x14ac:dyDescent="0.25">
      <c r="A12" s="111"/>
      <c r="B12" s="112" t="s">
        <v>225</v>
      </c>
      <c r="C12" s="115"/>
      <c r="D12" s="118">
        <v>0.05</v>
      </c>
      <c r="E12" s="114"/>
      <c r="F12" s="112"/>
      <c r="G12" s="112"/>
      <c r="H12" s="112"/>
      <c r="I12" s="110"/>
      <c r="J12" s="50"/>
      <c r="K12" s="50"/>
      <c r="L12" s="50"/>
      <c r="M12" s="50"/>
    </row>
    <row r="13" spans="1:13" x14ac:dyDescent="0.25">
      <c r="A13" s="111"/>
      <c r="B13" s="112" t="s">
        <v>226</v>
      </c>
      <c r="C13" s="114"/>
      <c r="D13" s="114"/>
      <c r="E13" s="151">
        <v>13370</v>
      </c>
      <c r="F13" s="112"/>
      <c r="G13" s="112"/>
      <c r="H13" s="112"/>
      <c r="I13" s="110"/>
      <c r="J13" s="50"/>
      <c r="K13" s="50"/>
      <c r="L13" s="50"/>
      <c r="M13" s="50"/>
    </row>
    <row r="14" spans="1:13" x14ac:dyDescent="0.25">
      <c r="A14" s="111"/>
      <c r="B14" s="109" t="s">
        <v>227</v>
      </c>
      <c r="C14" s="114"/>
      <c r="D14" s="118"/>
      <c r="E14" s="114"/>
      <c r="F14" s="112"/>
      <c r="G14" s="151">
        <v>30880900</v>
      </c>
      <c r="H14" s="112"/>
      <c r="I14" s="110"/>
      <c r="J14" s="50"/>
      <c r="K14" s="50"/>
      <c r="L14" s="50"/>
      <c r="M14" s="50"/>
    </row>
    <row r="15" spans="1:13" x14ac:dyDescent="0.25">
      <c r="A15" s="111"/>
      <c r="B15" s="112"/>
      <c r="C15" s="114"/>
      <c r="D15" s="114"/>
      <c r="E15" s="114"/>
      <c r="F15" s="112"/>
      <c r="G15" s="112"/>
      <c r="H15" s="112"/>
      <c r="I15" s="110"/>
      <c r="J15" s="50"/>
      <c r="K15" s="50"/>
      <c r="L15" s="50"/>
      <c r="M15" s="50"/>
    </row>
    <row r="16" spans="1:13" x14ac:dyDescent="0.25">
      <c r="A16" s="119" t="s">
        <v>2</v>
      </c>
      <c r="B16" s="196" t="s">
        <v>228</v>
      </c>
      <c r="C16" s="196"/>
      <c r="D16" s="196"/>
      <c r="E16" s="196"/>
      <c r="F16" s="196"/>
      <c r="G16" s="196"/>
      <c r="H16" s="196"/>
      <c r="I16" s="110"/>
      <c r="J16" s="50"/>
      <c r="K16" s="50"/>
      <c r="L16" s="50"/>
      <c r="M16" s="50"/>
    </row>
    <row r="17" spans="1:13" ht="15.75" thickBot="1" x14ac:dyDescent="0.3">
      <c r="A17" s="9">
        <f>INDEX('Point Grid'!$C$8:$I$33,MATCH($A$1,'Point Grid'!$A$8:$A$33,0),MATCH(A16,'Point Grid'!$C$7:$I$7,0))</f>
        <v>2.25</v>
      </c>
      <c r="B17" s="196"/>
      <c r="C17" s="196"/>
      <c r="D17" s="196"/>
      <c r="E17" s="196"/>
      <c r="F17" s="196"/>
      <c r="G17" s="196"/>
      <c r="H17" s="196"/>
      <c r="I17" s="110"/>
      <c r="J17" s="50"/>
      <c r="K17" s="50"/>
      <c r="L17" s="50"/>
      <c r="M17" s="50"/>
    </row>
    <row r="18" spans="1:13" ht="15.75" thickBot="1" x14ac:dyDescent="0.3">
      <c r="A18" s="125"/>
      <c r="B18" s="112"/>
      <c r="C18" s="114"/>
      <c r="D18" s="114"/>
      <c r="E18" s="114"/>
      <c r="F18" s="114"/>
      <c r="G18" s="114"/>
      <c r="H18" s="114"/>
      <c r="I18" s="110"/>
      <c r="J18" s="50"/>
      <c r="K18" s="50"/>
      <c r="L18" s="50"/>
      <c r="M18" s="50"/>
    </row>
    <row r="19" spans="1:13" x14ac:dyDescent="0.25">
      <c r="A19" s="111"/>
      <c r="B19" s="124"/>
      <c r="C19" s="126"/>
      <c r="D19" s="126"/>
      <c r="E19" s="126"/>
      <c r="F19" s="127"/>
      <c r="G19" s="128"/>
      <c r="H19" s="114"/>
      <c r="I19" s="110"/>
      <c r="J19" s="50"/>
      <c r="K19" s="50"/>
      <c r="L19" s="50"/>
      <c r="M19" s="50"/>
    </row>
    <row r="20" spans="1:13" x14ac:dyDescent="0.25">
      <c r="A20" s="119" t="s">
        <v>3</v>
      </c>
      <c r="B20" s="197" t="s">
        <v>229</v>
      </c>
      <c r="C20" s="197"/>
      <c r="D20" s="197"/>
      <c r="E20" s="197"/>
      <c r="F20" s="197"/>
      <c r="G20" s="197"/>
      <c r="H20" s="197"/>
      <c r="I20" s="110"/>
      <c r="J20" s="50"/>
      <c r="K20" s="50"/>
      <c r="L20" s="50"/>
      <c r="M20" s="50"/>
    </row>
    <row r="21" spans="1:13" ht="15.75" thickBot="1" x14ac:dyDescent="0.3">
      <c r="A21" s="9">
        <f>INDEX('Point Grid'!$C$8:$I$33,MATCH($A$1,'Point Grid'!$A$8:$A$33,0),MATCH(A20,'Point Grid'!$C$7:$I$7,0))</f>
        <v>0.5</v>
      </c>
      <c r="B21" s="197"/>
      <c r="C21" s="197"/>
      <c r="D21" s="197"/>
      <c r="E21" s="197"/>
      <c r="F21" s="197"/>
      <c r="G21" s="197"/>
      <c r="H21" s="197"/>
      <c r="I21" s="110"/>
      <c r="J21" s="50"/>
      <c r="K21" s="50"/>
      <c r="L21" s="50"/>
      <c r="M21" s="50"/>
    </row>
    <row r="22" spans="1:13" ht="15.75" thickBot="1" x14ac:dyDescent="0.3">
      <c r="A22" s="125"/>
      <c r="B22" s="112"/>
      <c r="C22" s="129"/>
      <c r="D22" s="130"/>
      <c r="E22" s="131"/>
      <c r="F22" s="129"/>
      <c r="G22" s="116"/>
      <c r="H22" s="116"/>
      <c r="I22" s="110"/>
      <c r="J22" s="50"/>
      <c r="K22" s="50"/>
      <c r="L22" s="50"/>
      <c r="M22" s="50"/>
    </row>
    <row r="23" spans="1:13" ht="15.75" thickBot="1" x14ac:dyDescent="0.3">
      <c r="A23" s="132"/>
      <c r="B23" s="133"/>
      <c r="C23" s="134"/>
      <c r="D23" s="134"/>
      <c r="E23" s="135"/>
      <c r="F23" s="134"/>
      <c r="G23" s="136"/>
      <c r="H23" s="136"/>
      <c r="I23" s="137"/>
      <c r="J23" s="50"/>
      <c r="K23" s="50"/>
      <c r="L23" s="50"/>
      <c r="M23" s="50"/>
    </row>
    <row r="24" spans="1:13" x14ac:dyDescent="0.25">
      <c r="A24" s="138"/>
      <c r="B24" s="50"/>
      <c r="C24" s="50"/>
      <c r="D24" s="50"/>
      <c r="E24" s="50"/>
      <c r="F24" s="50"/>
      <c r="G24" s="50"/>
      <c r="H24" s="50"/>
      <c r="I24" s="50"/>
      <c r="J24" s="50"/>
      <c r="K24" s="50"/>
      <c r="L24" s="50"/>
      <c r="M24" s="50"/>
    </row>
    <row r="25" spans="1:13" x14ac:dyDescent="0.25">
      <c r="A25" s="138"/>
      <c r="B25" s="50"/>
      <c r="C25" s="50"/>
      <c r="D25" s="50"/>
      <c r="E25" s="50"/>
      <c r="F25" s="50"/>
      <c r="G25" s="50"/>
      <c r="H25" s="50"/>
      <c r="I25" s="50"/>
      <c r="J25" s="50"/>
      <c r="K25" s="50"/>
      <c r="L25" s="50"/>
      <c r="M25" s="50"/>
    </row>
    <row r="26" spans="1:13" x14ac:dyDescent="0.25">
      <c r="A26" s="138"/>
      <c r="B26" s="50"/>
      <c r="C26" s="50"/>
      <c r="D26" s="50"/>
      <c r="E26" s="50"/>
      <c r="F26" s="50"/>
      <c r="G26" s="50"/>
      <c r="H26" s="50"/>
      <c r="I26" s="50"/>
      <c r="J26" s="50"/>
      <c r="K26" s="50"/>
      <c r="L26" s="50"/>
      <c r="M26" s="50"/>
    </row>
    <row r="27" spans="1:13" x14ac:dyDescent="0.25">
      <c r="A27" s="138"/>
      <c r="B27" s="50"/>
      <c r="C27" s="50"/>
      <c r="D27" s="50"/>
      <c r="E27" s="50"/>
      <c r="F27" s="50"/>
      <c r="G27" s="50"/>
      <c r="H27" s="50"/>
      <c r="I27" s="50"/>
      <c r="J27" s="50"/>
      <c r="K27" s="50"/>
      <c r="L27" s="50"/>
      <c r="M27" s="50"/>
    </row>
    <row r="28" spans="1:13" x14ac:dyDescent="0.25">
      <c r="A28" s="138"/>
      <c r="B28" s="50"/>
      <c r="C28" s="50"/>
      <c r="D28" s="50"/>
      <c r="E28" s="50"/>
      <c r="F28" s="50"/>
      <c r="G28" s="50"/>
      <c r="H28" s="50"/>
      <c r="I28" s="50"/>
      <c r="J28" s="50"/>
      <c r="K28" s="50"/>
      <c r="L28" s="50"/>
      <c r="M28" s="50"/>
    </row>
    <row r="29" spans="1:13" x14ac:dyDescent="0.25">
      <c r="A29" s="138"/>
      <c r="B29" s="50"/>
      <c r="C29" s="50"/>
      <c r="D29" s="50"/>
      <c r="E29" s="50"/>
      <c r="F29" s="50"/>
      <c r="G29" s="50"/>
      <c r="H29" s="50"/>
      <c r="I29" s="50"/>
      <c r="J29" s="50"/>
      <c r="K29" s="50"/>
      <c r="L29" s="50"/>
      <c r="M29" s="50"/>
    </row>
    <row r="30" spans="1:13" x14ac:dyDescent="0.25">
      <c r="A30" s="138"/>
      <c r="B30" s="50"/>
      <c r="C30" s="50"/>
      <c r="D30" s="50"/>
      <c r="E30" s="50"/>
      <c r="F30" s="50"/>
      <c r="G30" s="50"/>
      <c r="H30" s="50"/>
      <c r="I30" s="50"/>
      <c r="J30" s="50"/>
      <c r="K30" s="50"/>
      <c r="L30" s="50"/>
      <c r="M30" s="50"/>
    </row>
    <row r="31" spans="1:13" x14ac:dyDescent="0.25">
      <c r="A31" s="138"/>
      <c r="B31" s="50"/>
      <c r="C31" s="50"/>
      <c r="D31" s="50"/>
      <c r="E31" s="50"/>
      <c r="F31" s="50"/>
      <c r="G31" s="50"/>
      <c r="H31" s="50"/>
      <c r="I31" s="50"/>
      <c r="J31" s="50"/>
      <c r="K31" s="50"/>
      <c r="L31" s="50"/>
      <c r="M31" s="50"/>
    </row>
    <row r="32" spans="1:13" x14ac:dyDescent="0.25">
      <c r="A32" s="138"/>
      <c r="B32" s="50"/>
      <c r="C32" s="50"/>
      <c r="D32" s="50"/>
      <c r="E32" s="50"/>
      <c r="F32" s="50"/>
      <c r="G32" s="50"/>
      <c r="H32" s="50"/>
      <c r="I32" s="50"/>
      <c r="J32" s="50"/>
      <c r="K32" s="50"/>
      <c r="L32" s="50"/>
      <c r="M32" s="50"/>
    </row>
    <row r="33" spans="1:13" x14ac:dyDescent="0.25">
      <c r="A33" s="138"/>
      <c r="B33" s="50"/>
      <c r="C33" s="50"/>
      <c r="D33" s="50"/>
      <c r="E33" s="50"/>
      <c r="F33" s="50"/>
      <c r="G33" s="50"/>
      <c r="H33" s="50"/>
      <c r="I33" s="50"/>
      <c r="J33" s="50"/>
      <c r="K33" s="50"/>
      <c r="L33" s="50"/>
      <c r="M33" s="50"/>
    </row>
    <row r="34" spans="1:13" x14ac:dyDescent="0.25">
      <c r="A34" s="138"/>
      <c r="B34" s="50"/>
      <c r="C34" s="50"/>
      <c r="D34" s="50"/>
      <c r="E34" s="50"/>
      <c r="F34" s="50"/>
      <c r="G34" s="50"/>
      <c r="H34" s="50"/>
      <c r="I34" s="50"/>
      <c r="J34" s="50"/>
      <c r="K34" s="50"/>
      <c r="L34" s="50"/>
      <c r="M34" s="50"/>
    </row>
    <row r="35" spans="1:13" x14ac:dyDescent="0.25">
      <c r="A35" s="138"/>
      <c r="B35" s="50"/>
      <c r="C35" s="50"/>
      <c r="D35" s="50"/>
      <c r="E35" s="50"/>
      <c r="F35" s="50"/>
      <c r="G35" s="50"/>
      <c r="H35" s="50"/>
      <c r="I35" s="50"/>
      <c r="J35" s="50"/>
      <c r="K35" s="50"/>
      <c r="L35" s="50"/>
      <c r="M35" s="50"/>
    </row>
    <row r="36" spans="1:13" x14ac:dyDescent="0.25">
      <c r="A36" s="138"/>
      <c r="B36" s="50"/>
      <c r="C36" s="50"/>
      <c r="D36" s="50"/>
      <c r="E36" s="50"/>
      <c r="F36" s="50"/>
      <c r="G36" s="50"/>
      <c r="H36" s="50"/>
      <c r="I36" s="50"/>
      <c r="J36" s="50"/>
      <c r="K36" s="50"/>
      <c r="L36" s="50"/>
      <c r="M36" s="50"/>
    </row>
    <row r="37" spans="1:13" x14ac:dyDescent="0.25">
      <c r="A37" s="138"/>
      <c r="B37" s="50"/>
      <c r="C37" s="50"/>
      <c r="D37" s="50"/>
      <c r="E37" s="50"/>
      <c r="F37" s="50"/>
      <c r="G37" s="50"/>
      <c r="H37" s="50"/>
      <c r="I37" s="50"/>
    </row>
    <row r="38" spans="1:13" x14ac:dyDescent="0.25">
      <c r="A38" s="138"/>
      <c r="B38" s="50"/>
      <c r="C38" s="50"/>
      <c r="D38" s="50"/>
      <c r="E38" s="50"/>
      <c r="F38" s="50"/>
      <c r="G38" s="50"/>
      <c r="H38" s="50"/>
      <c r="I38" s="50"/>
    </row>
    <row r="39" spans="1:13" x14ac:dyDescent="0.25">
      <c r="A39" s="138"/>
      <c r="B39" s="50"/>
      <c r="C39" s="50"/>
      <c r="D39" s="50"/>
      <c r="E39" s="50"/>
      <c r="F39" s="50"/>
      <c r="G39" s="50"/>
      <c r="H39" s="50"/>
      <c r="I39" s="50"/>
    </row>
    <row r="40" spans="1:13" x14ac:dyDescent="0.25">
      <c r="A40" s="138"/>
      <c r="B40" s="50"/>
      <c r="C40" s="50"/>
      <c r="D40" s="50"/>
      <c r="E40" s="50"/>
      <c r="F40" s="50"/>
      <c r="G40" s="50"/>
      <c r="H40" s="50"/>
      <c r="I40" s="50"/>
    </row>
    <row r="41" spans="1:13" x14ac:dyDescent="0.25">
      <c r="A41" s="138"/>
      <c r="B41" s="50"/>
      <c r="C41" s="50"/>
      <c r="D41" s="50"/>
      <c r="E41" s="50"/>
      <c r="F41" s="50"/>
      <c r="G41" s="50"/>
      <c r="H41" s="50"/>
      <c r="I41" s="50"/>
    </row>
    <row r="42" spans="1:13" x14ac:dyDescent="0.25">
      <c r="A42" s="138"/>
      <c r="B42" s="50"/>
      <c r="C42" s="50"/>
      <c r="D42" s="50"/>
      <c r="E42" s="50"/>
      <c r="F42" s="50"/>
      <c r="G42" s="50"/>
      <c r="H42" s="50"/>
      <c r="I42" s="50"/>
    </row>
    <row r="43" spans="1:13" x14ac:dyDescent="0.25">
      <c r="A43" s="138"/>
      <c r="B43" s="50"/>
      <c r="C43" s="50"/>
      <c r="D43" s="50"/>
      <c r="E43" s="50"/>
      <c r="F43" s="50"/>
      <c r="G43" s="50"/>
      <c r="H43" s="50"/>
      <c r="I43" s="50"/>
    </row>
    <row r="44" spans="1:13" x14ac:dyDescent="0.25">
      <c r="A44" s="138"/>
      <c r="B44" s="50"/>
      <c r="C44" s="50"/>
      <c r="D44" s="50"/>
      <c r="E44" s="50"/>
      <c r="F44" s="50"/>
      <c r="G44" s="50"/>
      <c r="H44" s="50"/>
      <c r="I44" s="50"/>
    </row>
    <row r="45" spans="1:13" x14ac:dyDescent="0.25">
      <c r="A45" s="138"/>
      <c r="B45" s="50"/>
      <c r="C45" s="50"/>
      <c r="D45" s="50"/>
      <c r="E45" s="50"/>
      <c r="F45" s="50"/>
      <c r="G45" s="50"/>
      <c r="H45" s="50"/>
      <c r="I45" s="50"/>
    </row>
    <row r="46" spans="1:13" x14ac:dyDescent="0.25">
      <c r="A46" s="138"/>
      <c r="B46" s="50"/>
      <c r="C46" s="50"/>
      <c r="D46" s="50"/>
      <c r="E46" s="50"/>
      <c r="F46" s="50"/>
      <c r="G46" s="50"/>
      <c r="H46" s="50"/>
      <c r="I46" s="50"/>
    </row>
    <row r="47" spans="1:13" x14ac:dyDescent="0.25">
      <c r="A47" s="138"/>
      <c r="B47" s="50"/>
      <c r="C47" s="50"/>
      <c r="D47" s="50"/>
      <c r="E47" s="50"/>
      <c r="F47" s="50"/>
      <c r="G47" s="50"/>
      <c r="H47" s="50"/>
      <c r="I47" s="50"/>
    </row>
    <row r="48" spans="1:13" x14ac:dyDescent="0.25">
      <c r="A48" s="138"/>
      <c r="B48" s="50"/>
      <c r="C48" s="50"/>
      <c r="D48" s="50"/>
      <c r="E48" s="50"/>
      <c r="F48" s="50"/>
      <c r="G48" s="50"/>
      <c r="H48" s="50"/>
      <c r="I48" s="50"/>
    </row>
    <row r="49" spans="1:9" x14ac:dyDescent="0.25">
      <c r="A49" s="138"/>
      <c r="B49" s="50"/>
      <c r="C49" s="50"/>
      <c r="D49" s="50"/>
      <c r="E49" s="50"/>
      <c r="F49" s="50"/>
      <c r="G49" s="50"/>
      <c r="H49" s="50"/>
      <c r="I49" s="50"/>
    </row>
    <row r="50" spans="1:9" x14ac:dyDescent="0.25">
      <c r="A50" s="138"/>
      <c r="B50" s="50"/>
      <c r="C50" s="50"/>
      <c r="D50" s="50"/>
      <c r="E50" s="50"/>
      <c r="F50" s="50"/>
      <c r="G50" s="50"/>
      <c r="H50" s="50"/>
      <c r="I50" s="50"/>
    </row>
    <row r="51" spans="1:9" x14ac:dyDescent="0.25">
      <c r="A51" s="138"/>
      <c r="B51" s="50"/>
      <c r="C51" s="50"/>
      <c r="D51" s="50"/>
      <c r="E51" s="50"/>
      <c r="F51" s="50"/>
      <c r="G51" s="50"/>
      <c r="H51" s="50"/>
      <c r="I51" s="50"/>
    </row>
    <row r="52" spans="1:9" x14ac:dyDescent="0.25">
      <c r="A52" s="138"/>
      <c r="B52" s="50"/>
      <c r="C52" s="50"/>
      <c r="D52" s="50"/>
      <c r="E52" s="50"/>
      <c r="F52" s="50"/>
      <c r="G52" s="50"/>
      <c r="H52" s="50"/>
      <c r="I52" s="50"/>
    </row>
    <row r="53" spans="1:9" x14ac:dyDescent="0.25">
      <c r="A53" s="138"/>
      <c r="B53" s="50"/>
      <c r="C53" s="50"/>
      <c r="D53" s="50"/>
      <c r="E53" s="50"/>
      <c r="F53" s="50"/>
      <c r="G53" s="50"/>
      <c r="H53" s="50"/>
      <c r="I53" s="50"/>
    </row>
    <row r="54" spans="1:9" x14ac:dyDescent="0.25">
      <c r="A54" s="138"/>
      <c r="B54" s="50"/>
      <c r="C54" s="50"/>
      <c r="D54" s="50"/>
      <c r="E54" s="50"/>
      <c r="F54" s="50"/>
      <c r="G54" s="50"/>
      <c r="H54" s="50"/>
      <c r="I54" s="50"/>
    </row>
    <row r="55" spans="1:9" x14ac:dyDescent="0.25">
      <c r="A55" s="138"/>
      <c r="B55" s="50"/>
      <c r="C55" s="50"/>
      <c r="D55" s="50"/>
      <c r="E55" s="50"/>
      <c r="F55" s="50"/>
      <c r="G55" s="50"/>
      <c r="H55" s="50"/>
      <c r="I55" s="50"/>
    </row>
  </sheetData>
  <mergeCells count="3">
    <mergeCell ref="H1:I1"/>
    <mergeCell ref="B20:H21"/>
    <mergeCell ref="B16:H17"/>
  </mergeCells>
  <hyperlinks>
    <hyperlink ref="H1" location="'Point Grid'!A8" display="'Point Grid'!A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M56"/>
  <sheetViews>
    <sheetView zoomScaleNormal="100" workbookViewId="0"/>
  </sheetViews>
  <sheetFormatPr defaultColWidth="9.140625" defaultRowHeight="15" x14ac:dyDescent="0.25"/>
  <cols>
    <col min="1" max="1" width="8.7109375" style="28" customWidth="1"/>
    <col min="2" max="2" width="10" style="28" customWidth="1"/>
    <col min="3" max="5" width="13.28515625" style="28" customWidth="1"/>
    <col min="6" max="6" width="9.42578125" style="28" customWidth="1"/>
    <col min="7" max="7" width="13.28515625" style="28" customWidth="1"/>
    <col min="8" max="8" width="13.7109375" style="28" customWidth="1"/>
    <col min="9" max="9" width="9.42578125" style="28" customWidth="1"/>
    <col min="10" max="10" width="10.7109375" style="28" customWidth="1"/>
    <col min="11" max="16384" width="9.140625" style="28"/>
  </cols>
  <sheetData>
    <row r="1" spans="1:13" x14ac:dyDescent="0.25">
      <c r="A1" s="100">
        <v>17</v>
      </c>
      <c r="B1" s="101" t="s">
        <v>12</v>
      </c>
      <c r="C1" s="102"/>
      <c r="D1" s="102"/>
      <c r="E1" s="102"/>
      <c r="F1" s="102"/>
      <c r="G1" s="103"/>
      <c r="H1" s="193" t="s">
        <v>29</v>
      </c>
      <c r="I1" s="194"/>
    </row>
    <row r="2" spans="1:13" x14ac:dyDescent="0.25">
      <c r="A2" s="105"/>
      <c r="B2" s="106"/>
      <c r="C2" s="106"/>
      <c r="D2" s="106"/>
      <c r="E2" s="106"/>
      <c r="F2" s="106"/>
      <c r="G2" s="106"/>
      <c r="H2" s="106"/>
      <c r="I2" s="107"/>
    </row>
    <row r="3" spans="1:13" x14ac:dyDescent="0.25">
      <c r="A3" s="108" t="s">
        <v>13</v>
      </c>
      <c r="B3" s="109" t="s">
        <v>230</v>
      </c>
      <c r="C3" s="109"/>
      <c r="D3" s="109"/>
      <c r="E3" s="109"/>
      <c r="F3" s="109"/>
      <c r="G3" s="109"/>
      <c r="H3" s="109"/>
      <c r="I3" s="110"/>
      <c r="J3" s="50"/>
      <c r="K3" s="50"/>
      <c r="L3" s="50"/>
      <c r="M3" s="50"/>
    </row>
    <row r="4" spans="1:13" x14ac:dyDescent="0.25">
      <c r="A4" s="9">
        <f>INDEX('Point Grid'!B:B,MATCH($A$1,'Point Grid'!A:A,0))</f>
        <v>2</v>
      </c>
      <c r="B4" s="109"/>
      <c r="C4" s="109"/>
      <c r="D4" s="109"/>
      <c r="E4" s="109"/>
      <c r="F4" s="109"/>
      <c r="G4" s="109"/>
      <c r="H4" s="109"/>
      <c r="I4" s="110"/>
      <c r="J4" s="50"/>
      <c r="K4" s="50"/>
      <c r="L4" s="50"/>
      <c r="M4" s="50"/>
    </row>
    <row r="5" spans="1:13" x14ac:dyDescent="0.25">
      <c r="A5" s="111"/>
      <c r="B5" s="204" t="s">
        <v>176</v>
      </c>
      <c r="C5" s="205" t="s">
        <v>201</v>
      </c>
      <c r="D5" s="205"/>
      <c r="E5" s="205"/>
      <c r="F5" s="112"/>
      <c r="G5" s="112"/>
      <c r="H5" s="112"/>
      <c r="I5" s="110"/>
      <c r="J5" s="50"/>
      <c r="K5" s="50"/>
      <c r="L5" s="50"/>
      <c r="M5" s="50"/>
    </row>
    <row r="6" spans="1:13" ht="15" customHeight="1" x14ac:dyDescent="0.25">
      <c r="A6" s="111"/>
      <c r="B6" s="204"/>
      <c r="C6" s="148">
        <v>12</v>
      </c>
      <c r="D6" s="147">
        <v>24</v>
      </c>
      <c r="E6" s="147">
        <v>36</v>
      </c>
      <c r="F6" s="112"/>
      <c r="G6" s="112"/>
      <c r="H6" s="112"/>
      <c r="I6" s="110"/>
      <c r="J6" s="50"/>
      <c r="K6" s="50"/>
      <c r="L6" s="50"/>
      <c r="M6" s="50"/>
    </row>
    <row r="7" spans="1:13" x14ac:dyDescent="0.25">
      <c r="A7" s="111"/>
      <c r="B7" s="147">
        <v>2014</v>
      </c>
      <c r="C7" s="148">
        <v>68600</v>
      </c>
      <c r="D7" s="148">
        <v>87800</v>
      </c>
      <c r="E7" s="148">
        <v>100000</v>
      </c>
      <c r="F7" s="112"/>
      <c r="G7" s="112"/>
      <c r="H7" s="112"/>
      <c r="I7" s="110"/>
      <c r="J7" s="50"/>
      <c r="K7" s="50"/>
      <c r="L7" s="50"/>
      <c r="M7" s="50"/>
    </row>
    <row r="8" spans="1:13" x14ac:dyDescent="0.25">
      <c r="A8" s="111"/>
      <c r="B8" s="147">
        <v>2015</v>
      </c>
      <c r="C8" s="148">
        <v>72800</v>
      </c>
      <c r="D8" s="148">
        <v>91500</v>
      </c>
      <c r="E8" s="114"/>
      <c r="F8" s="112"/>
      <c r="G8" s="112"/>
      <c r="H8" s="112"/>
      <c r="I8" s="110"/>
      <c r="J8" s="50"/>
      <c r="K8" s="50"/>
      <c r="L8" s="50"/>
      <c r="M8" s="50"/>
    </row>
    <row r="9" spans="1:13" x14ac:dyDescent="0.25">
      <c r="A9" s="111"/>
      <c r="B9" s="147">
        <v>2016</v>
      </c>
      <c r="C9" s="148">
        <v>55900</v>
      </c>
      <c r="D9" s="150"/>
      <c r="E9" s="114"/>
      <c r="F9" s="112"/>
      <c r="G9" s="112"/>
      <c r="H9" s="112"/>
      <c r="I9" s="110"/>
      <c r="J9" s="50"/>
      <c r="K9" s="50"/>
      <c r="L9" s="50"/>
      <c r="M9" s="50"/>
    </row>
    <row r="10" spans="1:13" ht="32.1" customHeight="1" x14ac:dyDescent="0.25">
      <c r="A10" s="111"/>
      <c r="B10" s="112"/>
      <c r="C10" s="115"/>
      <c r="D10" s="117"/>
      <c r="E10" s="114"/>
      <c r="F10" s="112"/>
      <c r="G10" s="112"/>
      <c r="H10" s="112"/>
      <c r="I10" s="110"/>
      <c r="J10" s="50"/>
      <c r="K10" s="50"/>
      <c r="L10" s="50"/>
      <c r="M10" s="50"/>
    </row>
    <row r="11" spans="1:13" x14ac:dyDescent="0.25">
      <c r="A11" s="111"/>
      <c r="B11" s="204" t="s">
        <v>176</v>
      </c>
      <c r="C11" s="205" t="s">
        <v>210</v>
      </c>
      <c r="D11" s="205"/>
      <c r="E11" s="205"/>
      <c r="F11" s="112"/>
      <c r="G11" s="112"/>
      <c r="H11" s="112"/>
      <c r="I11" s="110"/>
      <c r="J11" s="50"/>
      <c r="K11" s="50"/>
      <c r="L11" s="50"/>
      <c r="M11" s="50"/>
    </row>
    <row r="12" spans="1:13" x14ac:dyDescent="0.25">
      <c r="A12" s="111"/>
      <c r="B12" s="204"/>
      <c r="C12" s="148">
        <v>12</v>
      </c>
      <c r="D12" s="147">
        <v>24</v>
      </c>
      <c r="E12" s="147">
        <v>36</v>
      </c>
      <c r="F12" s="112"/>
      <c r="G12" s="112"/>
      <c r="H12" s="112"/>
      <c r="I12" s="110"/>
      <c r="J12" s="50"/>
      <c r="K12" s="50"/>
      <c r="L12" s="50"/>
      <c r="M12" s="50"/>
    </row>
    <row r="13" spans="1:13" x14ac:dyDescent="0.25">
      <c r="A13" s="111"/>
      <c r="B13" s="147">
        <v>2014</v>
      </c>
      <c r="C13" s="148">
        <v>80</v>
      </c>
      <c r="D13" s="147">
        <v>95</v>
      </c>
      <c r="E13" s="147">
        <v>100</v>
      </c>
      <c r="F13" s="112"/>
      <c r="G13" s="112"/>
      <c r="H13" s="112"/>
      <c r="I13" s="110"/>
      <c r="J13" s="50"/>
      <c r="K13" s="50"/>
      <c r="L13" s="50"/>
      <c r="M13" s="50"/>
    </row>
    <row r="14" spans="1:13" x14ac:dyDescent="0.25">
      <c r="A14" s="111"/>
      <c r="B14" s="147">
        <v>2015</v>
      </c>
      <c r="C14" s="148">
        <v>85</v>
      </c>
      <c r="D14" s="147">
        <v>99</v>
      </c>
      <c r="E14" s="114"/>
      <c r="F14" s="112"/>
      <c r="G14" s="112"/>
      <c r="H14" s="112"/>
      <c r="I14" s="110"/>
      <c r="J14" s="50"/>
      <c r="K14" s="50"/>
      <c r="L14" s="50"/>
      <c r="M14" s="50"/>
    </row>
    <row r="15" spans="1:13" x14ac:dyDescent="0.25">
      <c r="A15" s="111"/>
      <c r="B15" s="147">
        <v>2016</v>
      </c>
      <c r="C15" s="147">
        <v>87</v>
      </c>
      <c r="D15" s="150"/>
      <c r="E15" s="114"/>
      <c r="F15" s="112"/>
      <c r="G15" s="112"/>
      <c r="H15" s="112"/>
      <c r="I15" s="110"/>
      <c r="J15" s="50"/>
      <c r="K15" s="50"/>
      <c r="L15" s="50"/>
      <c r="M15" s="50"/>
    </row>
    <row r="16" spans="1:13" x14ac:dyDescent="0.25">
      <c r="A16" s="111"/>
      <c r="B16" s="114"/>
      <c r="C16" s="114"/>
      <c r="D16" s="150"/>
      <c r="E16" s="114"/>
      <c r="F16" s="112"/>
      <c r="G16" s="112"/>
      <c r="H16" s="112"/>
      <c r="I16" s="110"/>
      <c r="J16" s="50"/>
      <c r="K16" s="50"/>
      <c r="L16" s="50"/>
      <c r="M16" s="50"/>
    </row>
    <row r="17" spans="1:13" x14ac:dyDescent="0.25">
      <c r="A17" s="111"/>
      <c r="B17" s="112" t="s">
        <v>231</v>
      </c>
      <c r="C17" s="114"/>
      <c r="D17" s="150"/>
      <c r="E17" s="114"/>
      <c r="F17" s="112"/>
      <c r="G17" s="112"/>
      <c r="H17" s="112"/>
      <c r="I17" s="110"/>
      <c r="J17" s="50"/>
      <c r="K17" s="50"/>
      <c r="L17" s="50"/>
      <c r="M17" s="50"/>
    </row>
    <row r="18" spans="1:13" ht="30" customHeight="1" x14ac:dyDescent="0.25">
      <c r="A18" s="111"/>
      <c r="B18" s="198" t="s">
        <v>232</v>
      </c>
      <c r="C18" s="198"/>
      <c r="D18" s="198"/>
      <c r="E18" s="198"/>
      <c r="F18" s="198"/>
      <c r="G18" s="198"/>
      <c r="H18" s="198"/>
      <c r="I18" s="110"/>
      <c r="J18" s="50"/>
      <c r="K18" s="50"/>
      <c r="L18" s="50"/>
      <c r="M18" s="50"/>
    </row>
    <row r="19" spans="1:13" x14ac:dyDescent="0.25">
      <c r="A19" s="111"/>
      <c r="B19" s="112" t="s">
        <v>233</v>
      </c>
      <c r="C19" s="114"/>
      <c r="D19" s="150"/>
      <c r="E19" s="114"/>
      <c r="F19" s="112"/>
      <c r="G19" s="112"/>
      <c r="H19" s="112"/>
      <c r="I19" s="110"/>
      <c r="J19" s="50"/>
      <c r="K19" s="50"/>
      <c r="L19" s="50"/>
      <c r="M19" s="50"/>
    </row>
    <row r="20" spans="1:13" x14ac:dyDescent="0.25">
      <c r="A20" s="111"/>
      <c r="B20" s="112"/>
      <c r="C20" s="114"/>
      <c r="D20" s="150"/>
      <c r="E20" s="114"/>
      <c r="F20" s="112"/>
      <c r="G20" s="112"/>
      <c r="H20" s="112"/>
      <c r="I20" s="110"/>
      <c r="J20" s="50"/>
      <c r="K20" s="50"/>
      <c r="L20" s="50"/>
      <c r="M20" s="50"/>
    </row>
    <row r="21" spans="1:13" x14ac:dyDescent="0.25">
      <c r="A21" s="119" t="s">
        <v>2</v>
      </c>
      <c r="B21" s="206" t="s">
        <v>234</v>
      </c>
      <c r="C21" s="206"/>
      <c r="D21" s="206"/>
      <c r="E21" s="206"/>
      <c r="F21" s="206"/>
      <c r="G21" s="206"/>
      <c r="H21" s="206"/>
      <c r="I21" s="110"/>
      <c r="J21" s="50"/>
      <c r="K21" s="50"/>
      <c r="L21" s="50"/>
      <c r="M21" s="50"/>
    </row>
    <row r="22" spans="1:13" ht="15.75" thickBot="1" x14ac:dyDescent="0.3">
      <c r="A22" s="9">
        <f>INDEX('Point Grid'!$C$8:$I$33,MATCH($A$1,'Point Grid'!$A$8:$A$33,0),MATCH(A21,'Point Grid'!$C$7:$I$7,0))</f>
        <v>2</v>
      </c>
      <c r="B22" s="124"/>
      <c r="C22" s="121"/>
      <c r="D22" s="121"/>
      <c r="E22" s="121"/>
      <c r="F22" s="121"/>
      <c r="G22" s="121"/>
      <c r="H22" s="121"/>
      <c r="I22" s="110"/>
      <c r="J22" s="50"/>
      <c r="K22" s="50"/>
      <c r="L22" s="50"/>
      <c r="M22" s="50"/>
    </row>
    <row r="23" spans="1:13" ht="15.75" thickBot="1" x14ac:dyDescent="0.3">
      <c r="A23" s="125"/>
      <c r="B23" s="112"/>
      <c r="C23" s="114"/>
      <c r="D23" s="114"/>
      <c r="E23" s="114"/>
      <c r="F23" s="114"/>
      <c r="G23" s="114"/>
      <c r="H23" s="114"/>
      <c r="I23" s="110"/>
      <c r="J23" s="50"/>
      <c r="K23" s="50"/>
      <c r="L23" s="50"/>
      <c r="M23" s="50"/>
    </row>
    <row r="24" spans="1:13" ht="15.75" thickBot="1" x14ac:dyDescent="0.3">
      <c r="A24" s="132"/>
      <c r="B24" s="133"/>
      <c r="C24" s="134"/>
      <c r="D24" s="134"/>
      <c r="E24" s="135"/>
      <c r="F24" s="134"/>
      <c r="G24" s="136"/>
      <c r="H24" s="136"/>
      <c r="I24" s="137"/>
      <c r="J24" s="50"/>
      <c r="K24" s="50"/>
      <c r="L24" s="50"/>
      <c r="M24" s="50"/>
    </row>
    <row r="25" spans="1:13" x14ac:dyDescent="0.25">
      <c r="A25" s="138"/>
      <c r="B25" s="50"/>
      <c r="C25" s="50"/>
      <c r="D25" s="50"/>
      <c r="E25" s="50"/>
      <c r="F25" s="50"/>
      <c r="G25" s="50"/>
      <c r="H25" s="50"/>
      <c r="I25" s="50"/>
      <c r="J25" s="50"/>
      <c r="K25" s="50"/>
      <c r="L25" s="50"/>
      <c r="M25" s="50"/>
    </row>
    <row r="26" spans="1:13" x14ac:dyDescent="0.25">
      <c r="A26" s="138"/>
      <c r="B26" s="50"/>
      <c r="C26" s="50"/>
      <c r="D26" s="50"/>
      <c r="E26" s="50"/>
      <c r="F26" s="50"/>
      <c r="G26" s="50"/>
      <c r="H26" s="50"/>
      <c r="I26" s="50"/>
      <c r="J26" s="50"/>
      <c r="K26" s="50"/>
      <c r="L26" s="50"/>
      <c r="M26" s="50"/>
    </row>
    <row r="27" spans="1:13" x14ac:dyDescent="0.25">
      <c r="A27" s="138"/>
      <c r="B27" s="50"/>
      <c r="C27" s="50"/>
      <c r="D27" s="50"/>
      <c r="E27" s="50"/>
      <c r="F27" s="50"/>
      <c r="G27" s="50"/>
      <c r="H27" s="50"/>
      <c r="I27" s="50"/>
      <c r="J27" s="50"/>
      <c r="K27" s="50"/>
      <c r="L27" s="50"/>
      <c r="M27" s="50"/>
    </row>
    <row r="28" spans="1:13" x14ac:dyDescent="0.25">
      <c r="A28" s="138"/>
      <c r="B28" s="50"/>
      <c r="C28" s="50"/>
      <c r="D28" s="50"/>
      <c r="E28" s="50"/>
      <c r="F28" s="50"/>
      <c r="G28" s="50"/>
      <c r="H28" s="50"/>
      <c r="I28" s="50"/>
    </row>
    <row r="29" spans="1:13" x14ac:dyDescent="0.25">
      <c r="A29" s="138"/>
      <c r="B29" s="50"/>
      <c r="C29" s="50"/>
      <c r="D29" s="50"/>
      <c r="E29" s="50"/>
      <c r="F29" s="50"/>
      <c r="G29" s="50"/>
      <c r="H29" s="50"/>
      <c r="I29" s="50"/>
    </row>
    <row r="30" spans="1:13" x14ac:dyDescent="0.25">
      <c r="A30" s="138"/>
      <c r="B30" s="50"/>
      <c r="C30" s="50"/>
      <c r="D30" s="50"/>
      <c r="E30" s="50"/>
      <c r="F30" s="50"/>
      <c r="G30" s="50"/>
      <c r="H30" s="50"/>
      <c r="I30" s="50"/>
    </row>
    <row r="31" spans="1:13" x14ac:dyDescent="0.25">
      <c r="A31" s="138"/>
      <c r="B31" s="50"/>
      <c r="C31" s="50"/>
      <c r="D31" s="50"/>
      <c r="E31" s="50"/>
      <c r="F31" s="50"/>
      <c r="G31" s="50"/>
      <c r="H31" s="50"/>
      <c r="I31" s="50"/>
    </row>
    <row r="32" spans="1:13" x14ac:dyDescent="0.25">
      <c r="A32" s="138"/>
      <c r="B32" s="50"/>
      <c r="C32" s="50"/>
      <c r="D32" s="50"/>
      <c r="E32" s="50"/>
      <c r="F32" s="50"/>
      <c r="G32" s="50"/>
      <c r="H32" s="50"/>
      <c r="I32" s="50"/>
    </row>
    <row r="33" spans="1:9" x14ac:dyDescent="0.25">
      <c r="A33" s="138"/>
      <c r="B33" s="50"/>
      <c r="C33" s="50"/>
      <c r="D33" s="50"/>
      <c r="E33" s="50"/>
      <c r="F33" s="50"/>
      <c r="G33" s="50"/>
      <c r="H33" s="50"/>
      <c r="I33" s="50"/>
    </row>
    <row r="34" spans="1:9" x14ac:dyDescent="0.25">
      <c r="A34" s="138"/>
      <c r="B34" s="50"/>
      <c r="C34" s="50"/>
      <c r="D34" s="50"/>
      <c r="E34" s="50"/>
      <c r="F34" s="50"/>
      <c r="G34" s="50"/>
      <c r="H34" s="50"/>
      <c r="I34" s="50"/>
    </row>
    <row r="35" spans="1:9" x14ac:dyDescent="0.25">
      <c r="A35" s="138"/>
      <c r="B35" s="50"/>
      <c r="C35" s="50"/>
      <c r="D35" s="50"/>
      <c r="E35" s="50"/>
      <c r="F35" s="50"/>
      <c r="G35" s="50"/>
      <c r="H35" s="50"/>
      <c r="I35" s="50"/>
    </row>
    <row r="36" spans="1:9" x14ac:dyDescent="0.25">
      <c r="A36" s="138"/>
      <c r="B36" s="50"/>
      <c r="C36" s="50"/>
      <c r="D36" s="50"/>
      <c r="E36" s="50"/>
      <c r="F36" s="50"/>
      <c r="G36" s="50"/>
      <c r="H36" s="50"/>
      <c r="I36" s="50"/>
    </row>
    <row r="37" spans="1:9" x14ac:dyDescent="0.25">
      <c r="A37" s="138"/>
      <c r="B37" s="50"/>
      <c r="C37" s="50"/>
      <c r="D37" s="50"/>
      <c r="E37" s="50"/>
      <c r="F37" s="50"/>
      <c r="G37" s="50"/>
      <c r="H37" s="50"/>
      <c r="I37" s="50"/>
    </row>
    <row r="38" spans="1:9" x14ac:dyDescent="0.25">
      <c r="A38" s="138"/>
      <c r="B38" s="50"/>
      <c r="C38" s="50"/>
      <c r="D38" s="50"/>
      <c r="E38" s="50"/>
      <c r="F38" s="50"/>
      <c r="G38" s="50"/>
      <c r="H38" s="50"/>
      <c r="I38" s="50"/>
    </row>
    <row r="39" spans="1:9" x14ac:dyDescent="0.25">
      <c r="A39" s="138"/>
      <c r="B39" s="50"/>
      <c r="C39" s="50"/>
      <c r="D39" s="50"/>
      <c r="E39" s="50"/>
      <c r="F39" s="50"/>
      <c r="G39" s="50"/>
      <c r="H39" s="50"/>
      <c r="I39" s="50"/>
    </row>
    <row r="40" spans="1:9" x14ac:dyDescent="0.25">
      <c r="A40" s="138"/>
      <c r="B40" s="50"/>
      <c r="C40" s="50"/>
      <c r="D40" s="50"/>
      <c r="E40" s="50"/>
      <c r="F40" s="50"/>
      <c r="G40" s="50"/>
      <c r="H40" s="50"/>
      <c r="I40" s="50"/>
    </row>
    <row r="41" spans="1:9" x14ac:dyDescent="0.25">
      <c r="A41" s="138"/>
      <c r="B41" s="50"/>
      <c r="C41" s="50"/>
      <c r="D41" s="50"/>
      <c r="E41" s="50"/>
      <c r="F41" s="50"/>
      <c r="G41" s="50"/>
      <c r="H41" s="50"/>
      <c r="I41" s="50"/>
    </row>
    <row r="42" spans="1:9" x14ac:dyDescent="0.25">
      <c r="A42" s="138"/>
      <c r="B42" s="50"/>
      <c r="C42" s="50"/>
      <c r="D42" s="50"/>
      <c r="E42" s="50"/>
      <c r="F42" s="50"/>
      <c r="G42" s="50"/>
      <c r="H42" s="50"/>
      <c r="I42" s="50"/>
    </row>
    <row r="43" spans="1:9" x14ac:dyDescent="0.25">
      <c r="A43" s="138"/>
      <c r="B43" s="50"/>
      <c r="C43" s="50"/>
      <c r="D43" s="50"/>
      <c r="E43" s="50"/>
      <c r="F43" s="50"/>
      <c r="G43" s="50"/>
      <c r="H43" s="50"/>
      <c r="I43" s="50"/>
    </row>
    <row r="44" spans="1:9" x14ac:dyDescent="0.25">
      <c r="A44" s="138"/>
      <c r="B44" s="50"/>
      <c r="C44" s="50"/>
      <c r="D44" s="50"/>
      <c r="E44" s="50"/>
      <c r="F44" s="50"/>
      <c r="G44" s="50"/>
      <c r="H44" s="50"/>
      <c r="I44" s="50"/>
    </row>
    <row r="45" spans="1:9" x14ac:dyDescent="0.25">
      <c r="A45" s="138"/>
      <c r="B45" s="50"/>
      <c r="C45" s="50"/>
      <c r="D45" s="50"/>
      <c r="E45" s="50"/>
      <c r="F45" s="50"/>
      <c r="G45" s="50"/>
      <c r="H45" s="50"/>
      <c r="I45" s="50"/>
    </row>
    <row r="46" spans="1:9" x14ac:dyDescent="0.25">
      <c r="A46" s="138"/>
      <c r="B46" s="50"/>
      <c r="C46" s="50"/>
      <c r="D46" s="50"/>
      <c r="E46" s="50"/>
      <c r="F46" s="50"/>
      <c r="G46" s="50"/>
      <c r="H46" s="50"/>
      <c r="I46" s="50"/>
    </row>
    <row r="47" spans="1:9" x14ac:dyDescent="0.25">
      <c r="A47" s="138"/>
      <c r="B47" s="50"/>
      <c r="C47" s="50"/>
      <c r="D47" s="50"/>
      <c r="E47" s="50"/>
      <c r="F47" s="50"/>
      <c r="G47" s="50"/>
      <c r="H47" s="50"/>
      <c r="I47" s="50"/>
    </row>
    <row r="48" spans="1:9" x14ac:dyDescent="0.25">
      <c r="A48" s="138"/>
      <c r="B48" s="50"/>
      <c r="C48" s="50"/>
      <c r="D48" s="50"/>
      <c r="E48" s="50"/>
      <c r="F48" s="50"/>
      <c r="G48" s="50"/>
      <c r="H48" s="50"/>
      <c r="I48" s="50"/>
    </row>
    <row r="49" spans="1:9" x14ac:dyDescent="0.25">
      <c r="A49" s="138"/>
      <c r="B49" s="50"/>
      <c r="C49" s="50"/>
      <c r="D49" s="50"/>
      <c r="E49" s="50"/>
      <c r="F49" s="50"/>
      <c r="G49" s="50"/>
      <c r="H49" s="50"/>
      <c r="I49" s="50"/>
    </row>
    <row r="50" spans="1:9" x14ac:dyDescent="0.25">
      <c r="A50" s="138"/>
      <c r="B50" s="50"/>
      <c r="C50" s="50"/>
      <c r="D50" s="50"/>
      <c r="E50" s="50"/>
      <c r="F50" s="50"/>
      <c r="G50" s="50"/>
      <c r="H50" s="50"/>
      <c r="I50" s="50"/>
    </row>
    <row r="51" spans="1:9" x14ac:dyDescent="0.25">
      <c r="A51" s="138"/>
      <c r="B51" s="50"/>
      <c r="C51" s="50"/>
      <c r="D51" s="50"/>
      <c r="E51" s="50"/>
      <c r="F51" s="50"/>
      <c r="G51" s="50"/>
      <c r="H51" s="50"/>
      <c r="I51" s="50"/>
    </row>
    <row r="52" spans="1:9" x14ac:dyDescent="0.25">
      <c r="A52" s="138"/>
      <c r="B52" s="50"/>
      <c r="C52" s="50"/>
      <c r="D52" s="50"/>
      <c r="E52" s="50"/>
      <c r="F52" s="50"/>
      <c r="G52" s="50"/>
      <c r="H52" s="50"/>
      <c r="I52" s="50"/>
    </row>
    <row r="53" spans="1:9" x14ac:dyDescent="0.25">
      <c r="A53" s="138"/>
      <c r="B53" s="50"/>
      <c r="C53" s="50"/>
      <c r="D53" s="50"/>
      <c r="E53" s="50"/>
      <c r="F53" s="50"/>
      <c r="G53" s="50"/>
      <c r="H53" s="50"/>
      <c r="I53" s="50"/>
    </row>
    <row r="54" spans="1:9" x14ac:dyDescent="0.25">
      <c r="A54" s="138"/>
      <c r="B54" s="50"/>
      <c r="C54" s="50"/>
      <c r="D54" s="50"/>
      <c r="E54" s="50"/>
      <c r="F54" s="50"/>
      <c r="G54" s="50"/>
      <c r="H54" s="50"/>
      <c r="I54" s="50"/>
    </row>
    <row r="55" spans="1:9" x14ac:dyDescent="0.25">
      <c r="A55" s="138"/>
      <c r="B55" s="50"/>
      <c r="C55" s="50"/>
      <c r="D55" s="50"/>
      <c r="E55" s="50"/>
      <c r="F55" s="50"/>
      <c r="G55" s="50"/>
      <c r="H55" s="50"/>
      <c r="I55" s="50"/>
    </row>
    <row r="56" spans="1:9" x14ac:dyDescent="0.25">
      <c r="A56" s="138"/>
      <c r="B56" s="50"/>
      <c r="C56" s="50"/>
      <c r="D56" s="50"/>
      <c r="E56" s="50"/>
      <c r="F56" s="50"/>
      <c r="G56" s="50"/>
      <c r="H56" s="50"/>
      <c r="I56" s="50"/>
    </row>
  </sheetData>
  <mergeCells count="7">
    <mergeCell ref="B18:H18"/>
    <mergeCell ref="B21:H21"/>
    <mergeCell ref="H1:I1"/>
    <mergeCell ref="B5:B6"/>
    <mergeCell ref="C5:E5"/>
    <mergeCell ref="B11:B12"/>
    <mergeCell ref="C11:E11"/>
  </mergeCells>
  <hyperlinks>
    <hyperlink ref="H1" location="'Point Grid'!A8" display="'Point Grid'!A8"/>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62"/>
  <sheetViews>
    <sheetView zoomScaleNormal="100" workbookViewId="0"/>
  </sheetViews>
  <sheetFormatPr defaultColWidth="9.140625" defaultRowHeight="15" x14ac:dyDescent="0.25"/>
  <cols>
    <col min="1" max="1" width="8.7109375" style="28" customWidth="1"/>
    <col min="2" max="2" width="10.7109375" style="28" customWidth="1"/>
    <col min="3" max="4" width="10.85546875" style="28" customWidth="1"/>
    <col min="5" max="5" width="9" style="28" customWidth="1"/>
    <col min="6" max="6" width="9.42578125" style="28" customWidth="1"/>
    <col min="7" max="7" width="5.85546875" style="28" customWidth="1"/>
    <col min="8" max="8" width="10.140625" style="28" customWidth="1"/>
    <col min="9" max="11" width="9.140625" style="28" customWidth="1"/>
    <col min="12" max="12" width="9.42578125" style="28" customWidth="1"/>
    <col min="13" max="13" width="10.7109375" style="28" customWidth="1"/>
    <col min="14" max="16384" width="9.140625" style="28"/>
  </cols>
  <sheetData>
    <row r="1" spans="1:16" x14ac:dyDescent="0.25">
      <c r="A1" s="100">
        <v>18</v>
      </c>
      <c r="B1" s="101" t="s">
        <v>12</v>
      </c>
      <c r="C1" s="102"/>
      <c r="D1" s="102"/>
      <c r="E1" s="102"/>
      <c r="F1" s="102"/>
      <c r="G1" s="103"/>
      <c r="H1" s="103"/>
      <c r="I1" s="103"/>
      <c r="J1" s="103"/>
      <c r="K1" s="193" t="s">
        <v>29</v>
      </c>
      <c r="L1" s="194"/>
    </row>
    <row r="2" spans="1:16" x14ac:dyDescent="0.25">
      <c r="A2" s="105"/>
      <c r="B2" s="106"/>
      <c r="C2" s="106"/>
      <c r="D2" s="106"/>
      <c r="E2" s="106"/>
      <c r="F2" s="106"/>
      <c r="G2" s="106"/>
      <c r="H2" s="106"/>
      <c r="I2" s="106"/>
      <c r="J2" s="106"/>
      <c r="K2" s="106"/>
      <c r="L2" s="107"/>
    </row>
    <row r="3" spans="1:16" x14ac:dyDescent="0.25">
      <c r="A3" s="108" t="s">
        <v>13</v>
      </c>
      <c r="B3" s="109" t="s">
        <v>208</v>
      </c>
      <c r="C3" s="109"/>
      <c r="D3" s="109"/>
      <c r="E3" s="109"/>
      <c r="F3" s="109"/>
      <c r="G3" s="109"/>
      <c r="H3" s="109"/>
      <c r="I3" s="109"/>
      <c r="J3" s="109"/>
      <c r="K3" s="109"/>
      <c r="L3" s="110"/>
      <c r="M3" s="50"/>
      <c r="N3" s="50"/>
      <c r="O3" s="50"/>
      <c r="P3" s="50"/>
    </row>
    <row r="4" spans="1:16" x14ac:dyDescent="0.25">
      <c r="A4" s="9">
        <f>INDEX('Point Grid'!B:B,MATCH($A$1,'Point Grid'!A:A,0))</f>
        <v>2</v>
      </c>
      <c r="B4" s="109"/>
      <c r="C4" s="109"/>
      <c r="D4" s="109"/>
      <c r="E4" s="109"/>
      <c r="F4" s="109"/>
      <c r="G4" s="109"/>
      <c r="H4" s="109"/>
      <c r="I4" s="109"/>
      <c r="J4" s="109"/>
      <c r="K4" s="109"/>
      <c r="L4" s="110"/>
      <c r="M4" s="50"/>
      <c r="N4" s="50"/>
      <c r="O4" s="50"/>
      <c r="P4" s="50"/>
    </row>
    <row r="5" spans="1:16" ht="15" customHeight="1" x14ac:dyDescent="0.25">
      <c r="A5" s="111"/>
      <c r="B5" s="207" t="s">
        <v>176</v>
      </c>
      <c r="C5" s="205" t="s">
        <v>201</v>
      </c>
      <c r="D5" s="205"/>
      <c r="E5" s="205"/>
      <c r="F5" s="205"/>
      <c r="G5" s="112"/>
      <c r="H5" s="204" t="s">
        <v>176</v>
      </c>
      <c r="I5" s="205" t="s">
        <v>235</v>
      </c>
      <c r="J5" s="205"/>
      <c r="K5" s="205"/>
      <c r="L5" s="110"/>
      <c r="M5" s="50"/>
      <c r="N5" s="50"/>
      <c r="O5" s="50"/>
      <c r="P5" s="50"/>
    </row>
    <row r="6" spans="1:16" x14ac:dyDescent="0.25">
      <c r="A6" s="111"/>
      <c r="B6" s="207"/>
      <c r="C6" s="148">
        <v>12</v>
      </c>
      <c r="D6" s="147">
        <v>24</v>
      </c>
      <c r="E6" s="147">
        <v>36</v>
      </c>
      <c r="F6" s="147">
        <v>48</v>
      </c>
      <c r="G6" s="112"/>
      <c r="H6" s="204"/>
      <c r="I6" s="172" t="s">
        <v>236</v>
      </c>
      <c r="J6" s="173" t="s">
        <v>237</v>
      </c>
      <c r="K6" s="173" t="s">
        <v>238</v>
      </c>
      <c r="L6" s="110"/>
      <c r="M6" s="50"/>
      <c r="N6" s="50"/>
      <c r="O6" s="50"/>
      <c r="P6" s="50"/>
    </row>
    <row r="7" spans="1:16" x14ac:dyDescent="0.25">
      <c r="A7" s="111"/>
      <c r="B7" s="147">
        <v>2013</v>
      </c>
      <c r="C7" s="170">
        <v>1000</v>
      </c>
      <c r="D7" s="170">
        <v>1350</v>
      </c>
      <c r="E7" s="171">
        <v>1450</v>
      </c>
      <c r="F7" s="148">
        <v>1480</v>
      </c>
      <c r="G7" s="112"/>
      <c r="H7" s="147">
        <v>2013</v>
      </c>
      <c r="I7" s="174">
        <v>1.35</v>
      </c>
      <c r="J7" s="174">
        <v>1.0740000000000001</v>
      </c>
      <c r="K7" s="174">
        <v>1.0209999999999999</v>
      </c>
      <c r="L7" s="110"/>
      <c r="M7" s="50"/>
      <c r="N7" s="50"/>
      <c r="O7" s="50"/>
      <c r="P7" s="50"/>
    </row>
    <row r="8" spans="1:16" x14ac:dyDescent="0.25">
      <c r="A8" s="111"/>
      <c r="B8" s="147">
        <v>2014</v>
      </c>
      <c r="C8" s="148">
        <v>4500</v>
      </c>
      <c r="D8" s="168">
        <v>6000</v>
      </c>
      <c r="E8" s="148">
        <v>6400</v>
      </c>
      <c r="F8" s="114"/>
      <c r="G8" s="112"/>
      <c r="H8" s="147">
        <v>2014</v>
      </c>
      <c r="I8" s="174">
        <v>1.333</v>
      </c>
      <c r="J8" s="174">
        <v>1.0669999999999999</v>
      </c>
      <c r="K8" s="175"/>
      <c r="L8" s="110"/>
      <c r="M8" s="50"/>
      <c r="N8" s="50"/>
      <c r="O8" s="50"/>
      <c r="P8" s="50"/>
    </row>
    <row r="9" spans="1:16" x14ac:dyDescent="0.25">
      <c r="A9" s="111"/>
      <c r="B9" s="169">
        <v>2015</v>
      </c>
      <c r="C9" s="168">
        <v>4800</v>
      </c>
      <c r="D9" s="148">
        <v>6350</v>
      </c>
      <c r="E9" s="114"/>
      <c r="F9" s="114"/>
      <c r="G9" s="112"/>
      <c r="H9" s="147">
        <v>2015</v>
      </c>
      <c r="I9" s="174">
        <v>1.323</v>
      </c>
      <c r="J9" s="175"/>
      <c r="K9" s="175"/>
      <c r="L9" s="110"/>
      <c r="M9" s="50"/>
      <c r="N9" s="50"/>
      <c r="O9" s="50"/>
      <c r="P9" s="50"/>
    </row>
    <row r="10" spans="1:16" x14ac:dyDescent="0.25">
      <c r="A10" s="111"/>
      <c r="B10" s="147">
        <v>2016</v>
      </c>
      <c r="C10" s="148">
        <v>4100</v>
      </c>
      <c r="D10" s="150"/>
      <c r="E10" s="114"/>
      <c r="F10" s="114"/>
      <c r="G10" s="112"/>
      <c r="H10" s="112"/>
      <c r="I10" s="112"/>
      <c r="J10" s="112"/>
      <c r="K10" s="112"/>
      <c r="L10" s="110"/>
      <c r="M10" s="50"/>
      <c r="N10" s="50"/>
      <c r="O10" s="50"/>
      <c r="P10" s="50"/>
    </row>
    <row r="11" spans="1:16" x14ac:dyDescent="0.25">
      <c r="A11" s="111"/>
      <c r="B11" s="112"/>
      <c r="C11" s="115"/>
      <c r="D11" s="117"/>
      <c r="E11" s="114"/>
      <c r="F11" s="112"/>
      <c r="G11" s="112"/>
      <c r="H11" s="112"/>
      <c r="I11" s="112"/>
      <c r="J11" s="112"/>
      <c r="K11" s="112"/>
      <c r="L11" s="110"/>
      <c r="M11" s="50"/>
      <c r="N11" s="50"/>
      <c r="O11" s="50"/>
      <c r="P11" s="50"/>
    </row>
    <row r="12" spans="1:16" x14ac:dyDescent="0.25">
      <c r="A12" s="111"/>
      <c r="B12" s="112"/>
      <c r="C12" s="115"/>
      <c r="D12" s="117"/>
      <c r="E12" s="114"/>
      <c r="F12" s="112"/>
      <c r="G12" s="112"/>
      <c r="H12" s="112"/>
      <c r="I12" s="112"/>
      <c r="J12" s="112"/>
      <c r="K12" s="112"/>
      <c r="L12" s="110"/>
      <c r="M12" s="50"/>
      <c r="N12" s="50"/>
      <c r="O12" s="50"/>
      <c r="P12" s="50"/>
    </row>
    <row r="13" spans="1:16" ht="30" x14ac:dyDescent="0.25">
      <c r="A13" s="111"/>
      <c r="B13" s="153" t="s">
        <v>176</v>
      </c>
      <c r="C13" s="176" t="s">
        <v>39</v>
      </c>
      <c r="D13" s="117"/>
      <c r="E13" s="114"/>
      <c r="F13" s="112"/>
      <c r="G13" s="112"/>
      <c r="H13" s="112"/>
      <c r="I13" s="112"/>
      <c r="J13" s="112"/>
      <c r="K13" s="112"/>
      <c r="L13" s="110"/>
      <c r="M13" s="50"/>
      <c r="N13" s="50"/>
      <c r="O13" s="50"/>
      <c r="P13" s="50"/>
    </row>
    <row r="14" spans="1:16" x14ac:dyDescent="0.25">
      <c r="A14" s="111"/>
      <c r="B14" s="153">
        <v>2013</v>
      </c>
      <c r="C14" s="176">
        <v>1500</v>
      </c>
      <c r="D14" s="117"/>
      <c r="E14" s="114"/>
      <c r="F14" s="112"/>
      <c r="G14" s="112"/>
      <c r="H14" s="112"/>
      <c r="I14" s="112"/>
      <c r="J14" s="112"/>
      <c r="K14" s="112"/>
      <c r="L14" s="110"/>
      <c r="M14" s="50"/>
      <c r="N14" s="50"/>
      <c r="O14" s="50"/>
      <c r="P14" s="50"/>
    </row>
    <row r="15" spans="1:16" x14ac:dyDescent="0.25">
      <c r="A15" s="111"/>
      <c r="B15" s="153">
        <v>2014</v>
      </c>
      <c r="C15" s="176">
        <v>6800</v>
      </c>
      <c r="D15" s="117"/>
      <c r="E15" s="114"/>
      <c r="F15" s="112"/>
      <c r="G15" s="112"/>
      <c r="H15" s="112"/>
      <c r="I15" s="112"/>
      <c r="J15" s="112"/>
      <c r="K15" s="112"/>
      <c r="L15" s="110"/>
      <c r="M15" s="50"/>
      <c r="N15" s="50"/>
      <c r="O15" s="50"/>
      <c r="P15" s="50"/>
    </row>
    <row r="16" spans="1:16" x14ac:dyDescent="0.25">
      <c r="A16" s="111"/>
      <c r="B16" s="153">
        <v>2015</v>
      </c>
      <c r="C16" s="176">
        <v>7200</v>
      </c>
      <c r="D16" s="117"/>
      <c r="E16" s="114"/>
      <c r="F16" s="112"/>
      <c r="G16" s="112"/>
      <c r="H16" s="112"/>
      <c r="I16" s="112"/>
      <c r="J16" s="112"/>
      <c r="K16" s="112"/>
      <c r="L16" s="110"/>
      <c r="M16" s="50"/>
      <c r="N16" s="50"/>
      <c r="O16" s="50"/>
      <c r="P16" s="50"/>
    </row>
    <row r="17" spans="1:16" x14ac:dyDescent="0.25">
      <c r="A17" s="111"/>
      <c r="B17" s="153">
        <v>2016</v>
      </c>
      <c r="C17" s="176">
        <v>7500</v>
      </c>
      <c r="D17" s="117"/>
      <c r="E17" s="114"/>
      <c r="F17" s="112"/>
      <c r="G17" s="112"/>
      <c r="H17" s="112"/>
      <c r="I17" s="112"/>
      <c r="J17" s="112"/>
      <c r="K17" s="112"/>
      <c r="L17" s="110"/>
      <c r="M17" s="50"/>
      <c r="N17" s="50"/>
      <c r="O17" s="50"/>
      <c r="P17" s="50"/>
    </row>
    <row r="18" spans="1:16" x14ac:dyDescent="0.25">
      <c r="A18" s="111"/>
      <c r="B18" s="112"/>
      <c r="C18" s="114"/>
      <c r="D18" s="114"/>
      <c r="E18" s="114"/>
      <c r="F18" s="112"/>
      <c r="G18" s="112"/>
      <c r="H18" s="112"/>
      <c r="I18" s="112"/>
      <c r="J18" s="112"/>
      <c r="K18" s="112"/>
      <c r="L18" s="110"/>
      <c r="M18" s="50"/>
      <c r="N18" s="50"/>
      <c r="O18" s="50"/>
      <c r="P18" s="50"/>
    </row>
    <row r="19" spans="1:16" x14ac:dyDescent="0.25">
      <c r="A19" s="111"/>
      <c r="B19" s="112" t="s">
        <v>240</v>
      </c>
      <c r="C19" s="114"/>
      <c r="D19" s="114"/>
      <c r="E19" s="114"/>
      <c r="F19" s="112"/>
      <c r="G19" s="177">
        <v>2775</v>
      </c>
      <c r="H19" s="112"/>
      <c r="I19" s="112"/>
      <c r="J19" s="112"/>
      <c r="K19" s="112"/>
      <c r="L19" s="110"/>
      <c r="M19" s="50"/>
      <c r="N19" s="50"/>
      <c r="O19" s="50"/>
      <c r="P19" s="50"/>
    </row>
    <row r="20" spans="1:16" x14ac:dyDescent="0.25">
      <c r="A20" s="111"/>
      <c r="B20" s="112" t="s">
        <v>241</v>
      </c>
      <c r="C20" s="114"/>
      <c r="D20" s="114"/>
      <c r="E20" s="118">
        <v>0.75</v>
      </c>
      <c r="F20" s="112"/>
      <c r="G20" s="112"/>
      <c r="H20" s="112"/>
      <c r="I20" s="112"/>
      <c r="J20" s="112"/>
      <c r="K20" s="112"/>
      <c r="L20" s="110"/>
      <c r="M20" s="50"/>
      <c r="N20" s="50"/>
      <c r="O20" s="50"/>
      <c r="P20" s="50"/>
    </row>
    <row r="21" spans="1:16" ht="15" customHeight="1" x14ac:dyDescent="0.25">
      <c r="A21" s="111"/>
      <c r="B21" s="109" t="s">
        <v>239</v>
      </c>
      <c r="C21" s="114"/>
      <c r="D21" s="118"/>
      <c r="E21" s="114"/>
      <c r="F21" s="112"/>
      <c r="G21" s="112"/>
      <c r="H21" s="112"/>
      <c r="I21" s="112"/>
      <c r="J21" s="112"/>
      <c r="K21" s="112"/>
      <c r="L21" s="110"/>
      <c r="M21" s="50"/>
      <c r="N21" s="50"/>
      <c r="O21" s="50"/>
      <c r="P21" s="50"/>
    </row>
    <row r="22" spans="1:16" x14ac:dyDescent="0.25">
      <c r="A22" s="111"/>
      <c r="B22" s="112"/>
      <c r="C22" s="114"/>
      <c r="D22" s="114"/>
      <c r="E22" s="114"/>
      <c r="F22" s="112"/>
      <c r="G22" s="112"/>
      <c r="H22" s="112"/>
      <c r="I22" s="112"/>
      <c r="J22" s="112"/>
      <c r="K22" s="112"/>
      <c r="L22" s="110"/>
      <c r="M22" s="50"/>
      <c r="N22" s="50"/>
      <c r="O22" s="50"/>
      <c r="P22" s="50"/>
    </row>
    <row r="23" spans="1:16" x14ac:dyDescent="0.25">
      <c r="A23" s="119" t="s">
        <v>2</v>
      </c>
      <c r="B23" s="196" t="s">
        <v>242</v>
      </c>
      <c r="C23" s="196"/>
      <c r="D23" s="196"/>
      <c r="E23" s="196"/>
      <c r="F23" s="196"/>
      <c r="G23" s="196"/>
      <c r="H23" s="196"/>
      <c r="I23" s="196"/>
      <c r="J23" s="196"/>
      <c r="K23" s="123"/>
      <c r="L23" s="110"/>
      <c r="M23" s="50"/>
      <c r="N23" s="50"/>
      <c r="O23" s="50"/>
      <c r="P23" s="50"/>
    </row>
    <row r="24" spans="1:16" ht="15.75" thickBot="1" x14ac:dyDescent="0.3">
      <c r="A24" s="9">
        <f>INDEX('Point Grid'!$C$8:$I$33,MATCH($A$1,'Point Grid'!$A$8:$A$33,0),MATCH(A23,'Point Grid'!$C$7:$I$7,0))</f>
        <v>0.75</v>
      </c>
      <c r="B24" s="196"/>
      <c r="C24" s="196"/>
      <c r="D24" s="196"/>
      <c r="E24" s="196"/>
      <c r="F24" s="196"/>
      <c r="G24" s="196"/>
      <c r="H24" s="196"/>
      <c r="I24" s="196"/>
      <c r="J24" s="196"/>
      <c r="K24" s="121"/>
      <c r="L24" s="110"/>
      <c r="M24" s="50"/>
      <c r="N24" s="50"/>
      <c r="O24" s="50"/>
      <c r="P24" s="50"/>
    </row>
    <row r="25" spans="1:16" ht="15.75" thickBot="1" x14ac:dyDescent="0.3">
      <c r="A25" s="125"/>
      <c r="B25" s="112"/>
      <c r="C25" s="114"/>
      <c r="D25" s="114"/>
      <c r="E25" s="114"/>
      <c r="F25" s="114"/>
      <c r="G25" s="114"/>
      <c r="H25" s="114"/>
      <c r="I25" s="114"/>
      <c r="J25" s="114"/>
      <c r="K25" s="114"/>
      <c r="L25" s="110"/>
      <c r="M25" s="50"/>
      <c r="N25" s="50"/>
      <c r="O25" s="50"/>
      <c r="P25" s="50"/>
    </row>
    <row r="26" spans="1:16" x14ac:dyDescent="0.25">
      <c r="A26" s="111"/>
      <c r="B26" s="124"/>
      <c r="C26" s="126"/>
      <c r="D26" s="126"/>
      <c r="E26" s="126"/>
      <c r="F26" s="127"/>
      <c r="G26" s="128"/>
      <c r="H26" s="128"/>
      <c r="I26" s="128"/>
      <c r="J26" s="128"/>
      <c r="K26" s="114"/>
      <c r="L26" s="110"/>
      <c r="M26" s="50"/>
      <c r="N26" s="50"/>
      <c r="O26" s="50"/>
      <c r="P26" s="50"/>
    </row>
    <row r="27" spans="1:16" x14ac:dyDescent="0.25">
      <c r="A27" s="119" t="s">
        <v>3</v>
      </c>
      <c r="B27" s="197" t="s">
        <v>243</v>
      </c>
      <c r="C27" s="197"/>
      <c r="D27" s="197"/>
      <c r="E27" s="197"/>
      <c r="F27" s="197"/>
      <c r="G27" s="197"/>
      <c r="H27" s="197"/>
      <c r="I27" s="197"/>
      <c r="J27" s="197"/>
      <c r="K27" s="126"/>
      <c r="L27" s="110"/>
      <c r="M27" s="50"/>
      <c r="N27" s="50"/>
      <c r="O27" s="50"/>
      <c r="P27" s="50"/>
    </row>
    <row r="28" spans="1:16" ht="15.75" thickBot="1" x14ac:dyDescent="0.3">
      <c r="A28" s="9">
        <f>INDEX('Point Grid'!$C$8:$I$33,MATCH($A$1,'Point Grid'!$A$8:$A$33,0),MATCH(A27,'Point Grid'!$C$7:$I$7,0))</f>
        <v>1.25</v>
      </c>
      <c r="B28" s="197"/>
      <c r="C28" s="197"/>
      <c r="D28" s="197"/>
      <c r="E28" s="197"/>
      <c r="F28" s="197"/>
      <c r="G28" s="197"/>
      <c r="H28" s="197"/>
      <c r="I28" s="197"/>
      <c r="J28" s="197"/>
      <c r="K28" s="116"/>
      <c r="L28" s="110"/>
      <c r="M28" s="50"/>
      <c r="N28" s="50"/>
      <c r="O28" s="50"/>
      <c r="P28" s="50"/>
    </row>
    <row r="29" spans="1:16" ht="15.75" thickBot="1" x14ac:dyDescent="0.3">
      <c r="A29" s="125"/>
      <c r="B29" s="112"/>
      <c r="C29" s="129"/>
      <c r="D29" s="130"/>
      <c r="E29" s="131"/>
      <c r="F29" s="129"/>
      <c r="G29" s="116"/>
      <c r="H29" s="116"/>
      <c r="I29" s="116"/>
      <c r="J29" s="116"/>
      <c r="K29" s="116"/>
      <c r="L29" s="110"/>
      <c r="M29" s="50"/>
      <c r="N29" s="50"/>
      <c r="O29" s="50"/>
      <c r="P29" s="50"/>
    </row>
    <row r="30" spans="1:16" ht="15.75" thickBot="1" x14ac:dyDescent="0.3">
      <c r="A30" s="132"/>
      <c r="B30" s="133"/>
      <c r="C30" s="134"/>
      <c r="D30" s="134"/>
      <c r="E30" s="135"/>
      <c r="F30" s="134"/>
      <c r="G30" s="136"/>
      <c r="H30" s="136"/>
      <c r="I30" s="136"/>
      <c r="J30" s="136"/>
      <c r="K30" s="136"/>
      <c r="L30" s="137"/>
      <c r="M30" s="50"/>
      <c r="N30" s="50"/>
      <c r="O30" s="50"/>
      <c r="P30" s="50"/>
    </row>
    <row r="31" spans="1:16" x14ac:dyDescent="0.25">
      <c r="A31" s="138"/>
      <c r="B31" s="50"/>
      <c r="C31" s="50"/>
      <c r="D31" s="50"/>
      <c r="E31" s="50"/>
      <c r="F31" s="50"/>
      <c r="G31" s="50"/>
      <c r="H31" s="50"/>
      <c r="I31" s="50"/>
      <c r="J31" s="50"/>
      <c r="K31" s="50"/>
      <c r="L31" s="50"/>
      <c r="M31" s="50"/>
      <c r="N31" s="50"/>
      <c r="O31" s="50"/>
      <c r="P31" s="50"/>
    </row>
    <row r="32" spans="1:16" x14ac:dyDescent="0.25">
      <c r="A32" s="138"/>
      <c r="B32" s="50"/>
      <c r="C32" s="50"/>
      <c r="D32" s="50"/>
      <c r="E32" s="50"/>
      <c r="F32" s="50"/>
      <c r="G32" s="50"/>
      <c r="H32" s="50"/>
      <c r="I32" s="50"/>
      <c r="J32" s="50"/>
      <c r="K32" s="50"/>
      <c r="L32" s="50"/>
      <c r="M32" s="50"/>
      <c r="N32" s="50"/>
      <c r="O32" s="50"/>
      <c r="P32" s="50"/>
    </row>
    <row r="33" spans="1:16" x14ac:dyDescent="0.25">
      <c r="A33" s="138"/>
      <c r="B33" s="50"/>
      <c r="C33" s="50"/>
      <c r="D33" s="50"/>
      <c r="E33" s="50"/>
      <c r="F33" s="50"/>
      <c r="G33" s="50"/>
      <c r="H33" s="50"/>
      <c r="I33" s="50"/>
      <c r="J33" s="50"/>
      <c r="K33" s="50"/>
      <c r="L33" s="50"/>
      <c r="M33" s="50"/>
      <c r="N33" s="50"/>
      <c r="O33" s="50"/>
      <c r="P33" s="50"/>
    </row>
    <row r="34" spans="1:16" x14ac:dyDescent="0.25">
      <c r="A34" s="138"/>
      <c r="B34" s="50"/>
      <c r="C34" s="50"/>
      <c r="D34" s="50"/>
      <c r="E34" s="50"/>
      <c r="F34" s="50"/>
      <c r="G34" s="50"/>
      <c r="H34" s="50"/>
      <c r="I34" s="50"/>
      <c r="J34" s="50"/>
      <c r="K34" s="50"/>
      <c r="L34" s="50"/>
      <c r="M34" s="50"/>
      <c r="N34" s="50"/>
      <c r="O34" s="50"/>
      <c r="P34" s="50"/>
    </row>
    <row r="35" spans="1:16" x14ac:dyDescent="0.25">
      <c r="A35" s="138"/>
      <c r="B35" s="50"/>
      <c r="C35" s="50"/>
      <c r="D35" s="50"/>
      <c r="E35" s="50"/>
      <c r="F35" s="50"/>
      <c r="G35" s="50"/>
      <c r="H35" s="50"/>
      <c r="I35" s="50"/>
      <c r="J35" s="50"/>
      <c r="K35" s="50"/>
      <c r="L35" s="50"/>
      <c r="M35" s="50"/>
      <c r="N35" s="50"/>
      <c r="O35" s="50"/>
      <c r="P35" s="50"/>
    </row>
    <row r="36" spans="1:16" x14ac:dyDescent="0.25">
      <c r="A36" s="138"/>
      <c r="B36" s="50"/>
      <c r="C36" s="50"/>
      <c r="D36" s="50"/>
      <c r="E36" s="50"/>
      <c r="F36" s="50"/>
      <c r="G36" s="50"/>
      <c r="H36" s="50"/>
      <c r="I36" s="50"/>
      <c r="J36" s="50"/>
      <c r="K36" s="50"/>
      <c r="L36" s="50"/>
      <c r="M36" s="50"/>
      <c r="N36" s="50"/>
      <c r="O36" s="50"/>
      <c r="P36" s="50"/>
    </row>
    <row r="37" spans="1:16" x14ac:dyDescent="0.25">
      <c r="A37" s="138"/>
      <c r="B37" s="50"/>
      <c r="C37" s="50"/>
      <c r="D37" s="50"/>
      <c r="E37" s="50"/>
      <c r="F37" s="50"/>
      <c r="G37" s="50"/>
      <c r="H37" s="50"/>
      <c r="I37" s="50"/>
      <c r="J37" s="50"/>
      <c r="K37" s="50"/>
      <c r="L37" s="50"/>
      <c r="M37" s="50"/>
      <c r="N37" s="50"/>
      <c r="O37" s="50"/>
      <c r="P37" s="50"/>
    </row>
    <row r="38" spans="1:16" x14ac:dyDescent="0.25">
      <c r="A38" s="138"/>
      <c r="B38" s="50"/>
      <c r="C38" s="50"/>
      <c r="D38" s="50"/>
      <c r="E38" s="50"/>
      <c r="F38" s="50"/>
      <c r="G38" s="50"/>
      <c r="H38" s="50"/>
      <c r="I38" s="50"/>
      <c r="J38" s="50"/>
      <c r="K38" s="50"/>
      <c r="L38" s="50"/>
      <c r="M38" s="50"/>
      <c r="N38" s="50"/>
      <c r="O38" s="50"/>
      <c r="P38" s="50"/>
    </row>
    <row r="39" spans="1:16" x14ac:dyDescent="0.25">
      <c r="A39" s="138"/>
      <c r="B39" s="50"/>
      <c r="C39" s="50"/>
      <c r="D39" s="50"/>
      <c r="E39" s="50"/>
      <c r="F39" s="50"/>
      <c r="G39" s="50"/>
      <c r="H39" s="50"/>
      <c r="I39" s="50"/>
      <c r="J39" s="50"/>
      <c r="K39" s="50"/>
      <c r="L39" s="50"/>
      <c r="M39" s="50"/>
      <c r="N39" s="50"/>
      <c r="O39" s="50"/>
      <c r="P39" s="50"/>
    </row>
    <row r="40" spans="1:16" x14ac:dyDescent="0.25">
      <c r="A40" s="138"/>
      <c r="B40" s="50"/>
      <c r="C40" s="50"/>
      <c r="D40" s="50"/>
      <c r="E40" s="50"/>
      <c r="F40" s="50"/>
      <c r="G40" s="50"/>
      <c r="H40" s="50"/>
      <c r="I40" s="50"/>
      <c r="J40" s="50"/>
      <c r="K40" s="50"/>
      <c r="L40" s="50"/>
      <c r="M40" s="50"/>
      <c r="N40" s="50"/>
      <c r="O40" s="50"/>
      <c r="P40" s="50"/>
    </row>
    <row r="41" spans="1:16" x14ac:dyDescent="0.25">
      <c r="A41" s="138"/>
      <c r="B41" s="50"/>
      <c r="C41" s="50"/>
      <c r="D41" s="50"/>
      <c r="E41" s="50"/>
      <c r="F41" s="50"/>
      <c r="G41" s="50"/>
      <c r="H41" s="50"/>
      <c r="I41" s="50"/>
      <c r="J41" s="50"/>
      <c r="K41" s="50"/>
      <c r="L41" s="50"/>
      <c r="M41" s="50"/>
      <c r="N41" s="50"/>
      <c r="O41" s="50"/>
      <c r="P41" s="50"/>
    </row>
    <row r="42" spans="1:16" x14ac:dyDescent="0.25">
      <c r="A42" s="138"/>
      <c r="B42" s="50"/>
      <c r="C42" s="50"/>
      <c r="D42" s="50"/>
      <c r="E42" s="50"/>
      <c r="F42" s="50"/>
      <c r="G42" s="50"/>
      <c r="H42" s="50"/>
      <c r="I42" s="50"/>
      <c r="J42" s="50"/>
      <c r="K42" s="50"/>
      <c r="L42" s="50"/>
      <c r="M42" s="50"/>
      <c r="N42" s="50"/>
      <c r="O42" s="50"/>
      <c r="P42" s="50"/>
    </row>
    <row r="43" spans="1:16" x14ac:dyDescent="0.25">
      <c r="A43" s="138"/>
      <c r="B43" s="50"/>
      <c r="C43" s="50"/>
      <c r="D43" s="50"/>
      <c r="E43" s="50"/>
      <c r="F43" s="50"/>
      <c r="G43" s="50"/>
      <c r="H43" s="50"/>
      <c r="I43" s="50"/>
      <c r="J43" s="50"/>
      <c r="K43" s="50"/>
      <c r="L43" s="50"/>
      <c r="M43" s="50"/>
      <c r="N43" s="50"/>
      <c r="O43" s="50"/>
      <c r="P43" s="50"/>
    </row>
    <row r="44" spans="1:16" x14ac:dyDescent="0.25">
      <c r="A44" s="138"/>
      <c r="B44" s="50"/>
      <c r="C44" s="50"/>
      <c r="D44" s="50"/>
      <c r="E44" s="50"/>
      <c r="F44" s="50"/>
      <c r="G44" s="50"/>
      <c r="H44" s="50"/>
      <c r="I44" s="50"/>
      <c r="J44" s="50"/>
      <c r="K44" s="50"/>
      <c r="L44" s="50"/>
      <c r="M44" s="50"/>
      <c r="N44" s="50"/>
      <c r="O44" s="50"/>
      <c r="P44" s="50"/>
    </row>
    <row r="45" spans="1:16" x14ac:dyDescent="0.25">
      <c r="A45" s="138"/>
      <c r="B45" s="50"/>
      <c r="C45" s="50"/>
      <c r="D45" s="50"/>
      <c r="E45" s="50"/>
      <c r="F45" s="50"/>
      <c r="G45" s="50"/>
      <c r="H45" s="50"/>
      <c r="I45" s="50"/>
      <c r="J45" s="50"/>
      <c r="K45" s="50"/>
      <c r="L45" s="50"/>
      <c r="M45" s="50"/>
      <c r="N45" s="50"/>
      <c r="O45" s="50"/>
      <c r="P45" s="50"/>
    </row>
    <row r="46" spans="1:16" x14ac:dyDescent="0.25">
      <c r="A46" s="138"/>
      <c r="B46" s="50"/>
      <c r="C46" s="50"/>
      <c r="D46" s="50"/>
      <c r="E46" s="50"/>
      <c r="F46" s="50"/>
      <c r="G46" s="50"/>
      <c r="H46" s="50"/>
      <c r="I46" s="50"/>
      <c r="J46" s="50"/>
      <c r="K46" s="50"/>
      <c r="L46" s="50"/>
      <c r="M46" s="50"/>
      <c r="N46" s="50"/>
      <c r="O46" s="50"/>
      <c r="P46" s="50"/>
    </row>
    <row r="47" spans="1:16" x14ac:dyDescent="0.25">
      <c r="A47" s="138"/>
      <c r="B47" s="50"/>
      <c r="C47" s="50"/>
      <c r="D47" s="50"/>
      <c r="E47" s="50"/>
      <c r="F47" s="50"/>
      <c r="G47" s="50"/>
      <c r="H47" s="50"/>
      <c r="I47" s="50"/>
      <c r="J47" s="50"/>
      <c r="K47" s="50"/>
      <c r="L47" s="50"/>
      <c r="M47" s="50"/>
      <c r="N47" s="50"/>
      <c r="O47" s="50"/>
      <c r="P47" s="50"/>
    </row>
    <row r="48" spans="1:16" x14ac:dyDescent="0.25">
      <c r="A48" s="138"/>
      <c r="B48" s="50"/>
      <c r="C48" s="50"/>
      <c r="D48" s="50"/>
      <c r="E48" s="50"/>
      <c r="F48" s="50"/>
      <c r="G48" s="50"/>
      <c r="H48" s="50"/>
      <c r="I48" s="50"/>
      <c r="J48" s="50"/>
      <c r="K48" s="50"/>
      <c r="L48" s="50"/>
      <c r="M48" s="50"/>
      <c r="N48" s="50"/>
      <c r="O48" s="50"/>
      <c r="P48" s="50"/>
    </row>
    <row r="49" spans="1:16" x14ac:dyDescent="0.25">
      <c r="A49" s="138"/>
      <c r="B49" s="50"/>
      <c r="C49" s="50"/>
      <c r="D49" s="50"/>
      <c r="E49" s="50"/>
      <c r="F49" s="50"/>
      <c r="G49" s="50"/>
      <c r="H49" s="50"/>
      <c r="I49" s="50"/>
      <c r="J49" s="50"/>
      <c r="K49" s="50"/>
      <c r="L49" s="50"/>
      <c r="M49" s="50"/>
      <c r="N49" s="50"/>
      <c r="O49" s="50"/>
      <c r="P49" s="50"/>
    </row>
    <row r="50" spans="1:16" x14ac:dyDescent="0.25">
      <c r="A50" s="138"/>
      <c r="B50" s="50"/>
      <c r="C50" s="50"/>
      <c r="D50" s="50"/>
      <c r="E50" s="50"/>
      <c r="F50" s="50"/>
      <c r="G50" s="50"/>
      <c r="H50" s="50"/>
      <c r="I50" s="50"/>
      <c r="J50" s="50"/>
      <c r="K50" s="50"/>
      <c r="L50" s="50"/>
      <c r="M50" s="50"/>
      <c r="N50" s="50"/>
      <c r="O50" s="50"/>
      <c r="P50" s="50"/>
    </row>
    <row r="51" spans="1:16" x14ac:dyDescent="0.25">
      <c r="A51" s="138"/>
      <c r="B51" s="50"/>
      <c r="C51" s="50"/>
      <c r="D51" s="50"/>
      <c r="E51" s="50"/>
      <c r="F51" s="50"/>
      <c r="G51" s="50"/>
      <c r="H51" s="50"/>
      <c r="I51" s="50"/>
      <c r="J51" s="50"/>
      <c r="K51" s="50"/>
      <c r="L51" s="50"/>
    </row>
    <row r="52" spans="1:16" x14ac:dyDescent="0.25">
      <c r="A52" s="138"/>
      <c r="B52" s="50"/>
      <c r="C52" s="50"/>
      <c r="D52" s="50"/>
      <c r="E52" s="50"/>
      <c r="F52" s="50"/>
      <c r="G52" s="50"/>
      <c r="H52" s="50"/>
      <c r="I52" s="50"/>
      <c r="J52" s="50"/>
      <c r="K52" s="50"/>
      <c r="L52" s="50"/>
    </row>
    <row r="53" spans="1:16" x14ac:dyDescent="0.25">
      <c r="A53" s="138"/>
      <c r="B53" s="50"/>
      <c r="C53" s="50"/>
      <c r="D53" s="50"/>
      <c r="E53" s="50"/>
      <c r="F53" s="50"/>
      <c r="G53" s="50"/>
      <c r="H53" s="50"/>
      <c r="I53" s="50"/>
      <c r="J53" s="50"/>
      <c r="K53" s="50"/>
      <c r="L53" s="50"/>
    </row>
    <row r="54" spans="1:16" x14ac:dyDescent="0.25">
      <c r="A54" s="138"/>
      <c r="B54" s="50"/>
      <c r="C54" s="50"/>
      <c r="D54" s="50"/>
      <c r="E54" s="50"/>
      <c r="F54" s="50"/>
      <c r="G54" s="50"/>
      <c r="H54" s="50"/>
      <c r="I54" s="50"/>
      <c r="J54" s="50"/>
      <c r="K54" s="50"/>
      <c r="L54" s="50"/>
    </row>
    <row r="55" spans="1:16" x14ac:dyDescent="0.25">
      <c r="A55" s="138"/>
      <c r="B55" s="50"/>
      <c r="C55" s="50"/>
      <c r="D55" s="50"/>
      <c r="E55" s="50"/>
      <c r="F55" s="50"/>
      <c r="G55" s="50"/>
      <c r="H55" s="50"/>
      <c r="I55" s="50"/>
      <c r="J55" s="50"/>
      <c r="K55" s="50"/>
      <c r="L55" s="50"/>
    </row>
    <row r="56" spans="1:16" x14ac:dyDescent="0.25">
      <c r="A56" s="138"/>
      <c r="B56" s="50"/>
      <c r="C56" s="50"/>
      <c r="D56" s="50"/>
      <c r="E56" s="50"/>
      <c r="F56" s="50"/>
      <c r="G56" s="50"/>
      <c r="H56" s="50"/>
      <c r="I56" s="50"/>
      <c r="J56" s="50"/>
      <c r="K56" s="50"/>
      <c r="L56" s="50"/>
    </row>
    <row r="57" spans="1:16" x14ac:dyDescent="0.25">
      <c r="A57" s="138"/>
      <c r="B57" s="50"/>
      <c r="C57" s="50"/>
      <c r="D57" s="50"/>
      <c r="E57" s="50"/>
      <c r="F57" s="50"/>
      <c r="G57" s="50"/>
      <c r="H57" s="50"/>
      <c r="I57" s="50"/>
      <c r="J57" s="50"/>
      <c r="K57" s="50"/>
      <c r="L57" s="50"/>
    </row>
    <row r="58" spans="1:16" x14ac:dyDescent="0.25">
      <c r="A58" s="138"/>
      <c r="B58" s="50"/>
      <c r="C58" s="50"/>
      <c r="D58" s="50"/>
      <c r="E58" s="50"/>
      <c r="F58" s="50"/>
      <c r="G58" s="50"/>
      <c r="H58" s="50"/>
      <c r="I58" s="50"/>
      <c r="J58" s="50"/>
      <c r="K58" s="50"/>
      <c r="L58" s="50"/>
    </row>
    <row r="59" spans="1:16" x14ac:dyDescent="0.25">
      <c r="A59" s="138"/>
      <c r="B59" s="50"/>
      <c r="C59" s="50"/>
      <c r="D59" s="50"/>
      <c r="E59" s="50"/>
      <c r="F59" s="50"/>
      <c r="G59" s="50"/>
      <c r="H59" s="50"/>
      <c r="I59" s="50"/>
      <c r="J59" s="50"/>
      <c r="K59" s="50"/>
      <c r="L59" s="50"/>
    </row>
    <row r="60" spans="1:16" x14ac:dyDescent="0.25">
      <c r="A60" s="138"/>
      <c r="B60" s="50"/>
      <c r="C60" s="50"/>
      <c r="D60" s="50"/>
      <c r="E60" s="50"/>
      <c r="F60" s="50"/>
      <c r="G60" s="50"/>
      <c r="H60" s="50"/>
      <c r="I60" s="50"/>
      <c r="J60" s="50"/>
      <c r="K60" s="50"/>
      <c r="L60" s="50"/>
    </row>
    <row r="61" spans="1:16" x14ac:dyDescent="0.25">
      <c r="A61" s="138"/>
      <c r="B61" s="50"/>
      <c r="C61" s="50"/>
      <c r="D61" s="50"/>
      <c r="E61" s="50"/>
      <c r="F61" s="50"/>
      <c r="G61" s="50"/>
      <c r="H61" s="50"/>
      <c r="I61" s="50"/>
      <c r="J61" s="50"/>
      <c r="K61" s="50"/>
      <c r="L61" s="50"/>
    </row>
    <row r="62" spans="1:16" x14ac:dyDescent="0.25">
      <c r="A62" s="138"/>
      <c r="B62" s="50"/>
      <c r="C62" s="50"/>
      <c r="D62" s="50"/>
      <c r="E62" s="50"/>
      <c r="F62" s="50"/>
      <c r="G62" s="50"/>
      <c r="H62" s="50"/>
      <c r="I62" s="50"/>
      <c r="J62" s="50"/>
      <c r="K62" s="50"/>
      <c r="L62" s="50"/>
    </row>
  </sheetData>
  <mergeCells count="7">
    <mergeCell ref="B23:J24"/>
    <mergeCell ref="B27:J28"/>
    <mergeCell ref="K1:L1"/>
    <mergeCell ref="B5:B6"/>
    <mergeCell ref="C5:F5"/>
    <mergeCell ref="H5:H6"/>
    <mergeCell ref="I5:K5"/>
  </mergeCells>
  <hyperlinks>
    <hyperlink ref="K1" location="'Point Grid'!A8" display="'Point Grid'!A8"/>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70"/>
  <sheetViews>
    <sheetView zoomScaleNormal="100" workbookViewId="0"/>
  </sheetViews>
  <sheetFormatPr defaultColWidth="9.140625" defaultRowHeight="15" x14ac:dyDescent="0.25"/>
  <cols>
    <col min="1" max="1" width="8.7109375" style="28" customWidth="1"/>
    <col min="2" max="2" width="10.85546875" style="28" customWidth="1"/>
    <col min="3" max="6" width="11.7109375" style="28" customWidth="1"/>
    <col min="7" max="7" width="13.28515625" style="28" customWidth="1"/>
    <col min="8" max="9" width="9.42578125" style="28" customWidth="1"/>
    <col min="10" max="10" width="10.7109375" style="28" customWidth="1"/>
    <col min="11" max="16384" width="9.140625" style="28"/>
  </cols>
  <sheetData>
    <row r="1" spans="1:13" x14ac:dyDescent="0.25">
      <c r="A1" s="100">
        <v>19</v>
      </c>
      <c r="B1" s="101" t="s">
        <v>12</v>
      </c>
      <c r="C1" s="102"/>
      <c r="D1" s="102"/>
      <c r="E1" s="102"/>
      <c r="F1" s="102"/>
      <c r="G1" s="103"/>
      <c r="H1" s="193" t="s">
        <v>29</v>
      </c>
      <c r="I1" s="194"/>
    </row>
    <row r="2" spans="1:13" x14ac:dyDescent="0.25">
      <c r="A2" s="105"/>
      <c r="B2" s="106"/>
      <c r="C2" s="106"/>
      <c r="D2" s="106"/>
      <c r="E2" s="106"/>
      <c r="F2" s="106"/>
      <c r="G2" s="106"/>
      <c r="H2" s="106"/>
      <c r="I2" s="107"/>
    </row>
    <row r="3" spans="1:13" x14ac:dyDescent="0.25">
      <c r="A3" s="108" t="s">
        <v>13</v>
      </c>
      <c r="B3" s="109"/>
      <c r="C3" s="109"/>
      <c r="D3" s="109"/>
      <c r="E3" s="109"/>
      <c r="F3" s="109"/>
      <c r="G3" s="109"/>
      <c r="H3" s="109"/>
      <c r="I3" s="110"/>
      <c r="J3" s="50"/>
      <c r="K3" s="50"/>
      <c r="L3" s="50"/>
      <c r="M3" s="50"/>
    </row>
    <row r="4" spans="1:13" x14ac:dyDescent="0.25">
      <c r="A4" s="9">
        <f>INDEX('Point Grid'!B:B,MATCH($A$1,'Point Grid'!A:A,0))</f>
        <v>3.25</v>
      </c>
      <c r="B4" s="109"/>
      <c r="C4" s="109"/>
      <c r="D4" s="109"/>
      <c r="E4" s="109"/>
      <c r="F4" s="109"/>
      <c r="G4" s="109"/>
      <c r="H4" s="109"/>
      <c r="I4" s="110"/>
      <c r="J4" s="50"/>
      <c r="K4" s="50"/>
      <c r="L4" s="50"/>
      <c r="M4" s="50"/>
    </row>
    <row r="5" spans="1:13" ht="15" customHeight="1" x14ac:dyDescent="0.25">
      <c r="A5" s="111"/>
      <c r="B5" s="207" t="s">
        <v>176</v>
      </c>
      <c r="C5" s="205" t="s">
        <v>209</v>
      </c>
      <c r="D5" s="205"/>
      <c r="E5" s="205"/>
      <c r="F5" s="205"/>
      <c r="G5" s="112"/>
      <c r="H5" s="112"/>
      <c r="I5" s="110"/>
      <c r="J5" s="50"/>
      <c r="K5" s="50"/>
      <c r="L5" s="50"/>
      <c r="M5" s="50"/>
    </row>
    <row r="6" spans="1:13" x14ac:dyDescent="0.25">
      <c r="A6" s="111"/>
      <c r="B6" s="207"/>
      <c r="C6" s="148">
        <v>12</v>
      </c>
      <c r="D6" s="147">
        <v>24</v>
      </c>
      <c r="E6" s="147">
        <v>36</v>
      </c>
      <c r="F6" s="147">
        <v>48</v>
      </c>
      <c r="G6" s="112"/>
      <c r="H6" s="112"/>
      <c r="I6" s="110"/>
      <c r="J6" s="50"/>
      <c r="K6" s="50"/>
      <c r="L6" s="50"/>
      <c r="M6" s="50"/>
    </row>
    <row r="7" spans="1:13" x14ac:dyDescent="0.25">
      <c r="A7" s="111"/>
      <c r="B7" s="147">
        <v>2013</v>
      </c>
      <c r="C7" s="170">
        <v>1000</v>
      </c>
      <c r="D7" s="170">
        <v>2000</v>
      </c>
      <c r="E7" s="171">
        <v>3100</v>
      </c>
      <c r="F7" s="148">
        <v>3410</v>
      </c>
      <c r="G7" s="112"/>
      <c r="H7" s="112"/>
      <c r="I7" s="110"/>
      <c r="J7" s="50"/>
      <c r="K7" s="50"/>
      <c r="L7" s="50"/>
      <c r="M7" s="50"/>
    </row>
    <row r="8" spans="1:13" x14ac:dyDescent="0.25">
      <c r="A8" s="111"/>
      <c r="B8" s="147">
        <v>2014</v>
      </c>
      <c r="C8" s="148">
        <v>1500</v>
      </c>
      <c r="D8" s="168">
        <v>3300</v>
      </c>
      <c r="E8" s="148">
        <v>4785</v>
      </c>
      <c r="F8" s="114"/>
      <c r="G8" s="112"/>
      <c r="H8" s="112"/>
      <c r="I8" s="110"/>
      <c r="J8" s="50"/>
      <c r="K8" s="50"/>
      <c r="L8" s="50"/>
      <c r="M8" s="50"/>
    </row>
    <row r="9" spans="1:13" x14ac:dyDescent="0.25">
      <c r="A9" s="111"/>
      <c r="B9" s="169">
        <v>2015</v>
      </c>
      <c r="C9" s="168">
        <v>2000</v>
      </c>
      <c r="D9" s="148">
        <v>3600</v>
      </c>
      <c r="E9" s="114"/>
      <c r="F9" s="114"/>
      <c r="G9" s="112"/>
      <c r="H9" s="112"/>
      <c r="I9" s="110"/>
      <c r="J9" s="50"/>
      <c r="K9" s="50"/>
      <c r="L9" s="50"/>
      <c r="M9" s="50"/>
    </row>
    <row r="10" spans="1:13" x14ac:dyDescent="0.25">
      <c r="A10" s="111"/>
      <c r="B10" s="147">
        <v>2016</v>
      </c>
      <c r="C10" s="148">
        <v>2500</v>
      </c>
      <c r="D10" s="150"/>
      <c r="E10" s="114"/>
      <c r="F10" s="114"/>
      <c r="G10" s="112"/>
      <c r="H10" s="112"/>
      <c r="I10" s="110"/>
      <c r="J10" s="50"/>
      <c r="K10" s="50"/>
      <c r="L10" s="50"/>
      <c r="M10" s="50"/>
    </row>
    <row r="11" spans="1:13" x14ac:dyDescent="0.25">
      <c r="A11" s="111"/>
      <c r="B11" s="112"/>
      <c r="C11" s="115"/>
      <c r="D11" s="117"/>
      <c r="E11" s="114"/>
      <c r="F11" s="112"/>
      <c r="G11" s="112"/>
      <c r="H11" s="112"/>
      <c r="I11" s="110"/>
      <c r="J11" s="50"/>
      <c r="K11" s="50"/>
      <c r="L11" s="50"/>
      <c r="M11" s="50"/>
    </row>
    <row r="12" spans="1:13" x14ac:dyDescent="0.25">
      <c r="A12" s="111"/>
      <c r="B12" s="207" t="s">
        <v>176</v>
      </c>
      <c r="C12" s="205" t="s">
        <v>201</v>
      </c>
      <c r="D12" s="205"/>
      <c r="E12" s="205"/>
      <c r="F12" s="205"/>
      <c r="G12" s="112"/>
      <c r="H12" s="112"/>
      <c r="I12" s="110"/>
      <c r="J12" s="50"/>
      <c r="K12" s="50"/>
      <c r="L12" s="50"/>
      <c r="M12" s="50"/>
    </row>
    <row r="13" spans="1:13" x14ac:dyDescent="0.25">
      <c r="A13" s="111"/>
      <c r="B13" s="207"/>
      <c r="C13" s="148">
        <v>12</v>
      </c>
      <c r="D13" s="147">
        <v>24</v>
      </c>
      <c r="E13" s="147">
        <v>36</v>
      </c>
      <c r="F13" s="147">
        <v>48</v>
      </c>
      <c r="G13" s="112"/>
      <c r="H13" s="112"/>
      <c r="I13" s="110"/>
      <c r="J13" s="50"/>
      <c r="K13" s="50"/>
      <c r="L13" s="50"/>
      <c r="M13" s="50"/>
    </row>
    <row r="14" spans="1:13" x14ac:dyDescent="0.25">
      <c r="A14" s="111"/>
      <c r="B14" s="147">
        <v>2013</v>
      </c>
      <c r="C14" s="170">
        <v>3000</v>
      </c>
      <c r="D14" s="170">
        <v>3600</v>
      </c>
      <c r="E14" s="171">
        <v>3960</v>
      </c>
      <c r="F14" s="148">
        <v>4000</v>
      </c>
      <c r="G14" s="112"/>
      <c r="H14" s="112"/>
      <c r="I14" s="110"/>
      <c r="J14" s="50"/>
      <c r="K14" s="50"/>
      <c r="L14" s="50"/>
      <c r="M14" s="50"/>
    </row>
    <row r="15" spans="1:13" x14ac:dyDescent="0.25">
      <c r="A15" s="111"/>
      <c r="B15" s="147">
        <v>2014</v>
      </c>
      <c r="C15" s="148">
        <v>4200</v>
      </c>
      <c r="D15" s="168">
        <v>5250</v>
      </c>
      <c r="E15" s="148">
        <v>5775</v>
      </c>
      <c r="F15" s="114"/>
      <c r="G15" s="112"/>
      <c r="H15" s="112"/>
      <c r="I15" s="110"/>
      <c r="J15" s="50"/>
      <c r="K15" s="50"/>
      <c r="L15" s="50"/>
      <c r="M15" s="50"/>
    </row>
    <row r="16" spans="1:13" x14ac:dyDescent="0.25">
      <c r="A16" s="111"/>
      <c r="B16" s="169">
        <v>2015</v>
      </c>
      <c r="C16" s="168">
        <v>5100</v>
      </c>
      <c r="D16" s="148">
        <v>6630</v>
      </c>
      <c r="E16" s="114"/>
      <c r="F16" s="114"/>
      <c r="G16" s="112"/>
      <c r="H16" s="112"/>
      <c r="I16" s="110"/>
      <c r="J16" s="50"/>
      <c r="K16" s="50"/>
      <c r="L16" s="50"/>
      <c r="M16" s="50"/>
    </row>
    <row r="17" spans="1:13" x14ac:dyDescent="0.25">
      <c r="A17" s="111"/>
      <c r="B17" s="147">
        <v>2016</v>
      </c>
      <c r="C17" s="148">
        <v>7500</v>
      </c>
      <c r="D17" s="150"/>
      <c r="E17" s="114"/>
      <c r="F17" s="114"/>
      <c r="G17" s="112"/>
      <c r="H17" s="112"/>
      <c r="I17" s="110"/>
      <c r="J17" s="50"/>
      <c r="K17" s="50"/>
      <c r="L17" s="50"/>
      <c r="M17" s="50"/>
    </row>
    <row r="18" spans="1:13" x14ac:dyDescent="0.25">
      <c r="A18" s="111"/>
      <c r="B18" s="112"/>
      <c r="C18" s="115"/>
      <c r="D18" s="117"/>
      <c r="E18" s="114"/>
      <c r="F18" s="112"/>
      <c r="G18" s="112"/>
      <c r="H18" s="112"/>
      <c r="I18" s="110"/>
      <c r="J18" s="50"/>
      <c r="K18" s="50"/>
      <c r="L18" s="50"/>
      <c r="M18" s="50"/>
    </row>
    <row r="19" spans="1:13" x14ac:dyDescent="0.25">
      <c r="A19" s="111"/>
      <c r="B19" s="207" t="s">
        <v>176</v>
      </c>
      <c r="C19" s="205" t="s">
        <v>244</v>
      </c>
      <c r="D19" s="205"/>
      <c r="E19" s="205"/>
      <c r="F19" s="205"/>
      <c r="G19" s="112"/>
      <c r="H19" s="112"/>
      <c r="I19" s="110"/>
      <c r="J19" s="50"/>
      <c r="K19" s="50"/>
      <c r="L19" s="50"/>
      <c r="M19" s="50"/>
    </row>
    <row r="20" spans="1:13" x14ac:dyDescent="0.25">
      <c r="A20" s="111"/>
      <c r="B20" s="207"/>
      <c r="C20" s="148">
        <v>12</v>
      </c>
      <c r="D20" s="147">
        <v>24</v>
      </c>
      <c r="E20" s="147">
        <v>36</v>
      </c>
      <c r="F20" s="147">
        <v>48</v>
      </c>
      <c r="G20" s="112"/>
      <c r="H20" s="112"/>
      <c r="I20" s="110"/>
      <c r="J20" s="50"/>
      <c r="K20" s="50"/>
      <c r="L20" s="50"/>
      <c r="M20" s="50"/>
    </row>
    <row r="21" spans="1:13" x14ac:dyDescent="0.25">
      <c r="A21" s="111"/>
      <c r="B21" s="147">
        <v>2013</v>
      </c>
      <c r="C21" s="170">
        <v>2000</v>
      </c>
      <c r="D21" s="170">
        <v>1600</v>
      </c>
      <c r="E21" s="171">
        <v>860</v>
      </c>
      <c r="F21" s="148">
        <v>590</v>
      </c>
      <c r="G21" s="112"/>
      <c r="H21" s="112"/>
      <c r="I21" s="110"/>
      <c r="J21" s="50"/>
      <c r="K21" s="50"/>
      <c r="L21" s="50"/>
      <c r="M21" s="50"/>
    </row>
    <row r="22" spans="1:13" x14ac:dyDescent="0.25">
      <c r="A22" s="111"/>
      <c r="B22" s="147">
        <v>2014</v>
      </c>
      <c r="C22" s="148">
        <v>2700</v>
      </c>
      <c r="D22" s="168">
        <v>1950</v>
      </c>
      <c r="E22" s="148">
        <v>990</v>
      </c>
      <c r="F22" s="114"/>
      <c r="G22" s="112"/>
      <c r="H22" s="112"/>
      <c r="I22" s="110"/>
      <c r="J22" s="50"/>
      <c r="K22" s="50"/>
      <c r="L22" s="50"/>
      <c r="M22" s="50"/>
    </row>
    <row r="23" spans="1:13" x14ac:dyDescent="0.25">
      <c r="A23" s="111"/>
      <c r="B23" s="169">
        <v>2015</v>
      </c>
      <c r="C23" s="168">
        <v>3100</v>
      </c>
      <c r="D23" s="148">
        <v>3030</v>
      </c>
      <c r="E23" s="114"/>
      <c r="F23" s="114"/>
      <c r="G23" s="112"/>
      <c r="H23" s="112"/>
      <c r="I23" s="110"/>
      <c r="J23" s="50"/>
      <c r="K23" s="50"/>
      <c r="L23" s="50"/>
      <c r="M23" s="50"/>
    </row>
    <row r="24" spans="1:13" x14ac:dyDescent="0.25">
      <c r="A24" s="111"/>
      <c r="B24" s="147">
        <v>2016</v>
      </c>
      <c r="C24" s="148">
        <v>5000</v>
      </c>
      <c r="D24" s="150"/>
      <c r="E24" s="114"/>
      <c r="F24" s="114"/>
      <c r="G24" s="112"/>
      <c r="H24" s="112"/>
      <c r="I24" s="110"/>
      <c r="J24" s="50"/>
      <c r="K24" s="50"/>
      <c r="L24" s="50"/>
      <c r="M24" s="50"/>
    </row>
    <row r="25" spans="1:13" x14ac:dyDescent="0.25">
      <c r="A25" s="111"/>
      <c r="B25" s="112"/>
      <c r="C25" s="114"/>
      <c r="D25" s="114"/>
      <c r="E25" s="114"/>
      <c r="F25" s="112"/>
      <c r="G25" s="112"/>
      <c r="H25" s="112"/>
      <c r="I25" s="110"/>
      <c r="J25" s="50"/>
      <c r="K25" s="50"/>
      <c r="L25" s="50"/>
      <c r="M25" s="50"/>
    </row>
    <row r="26" spans="1:13" x14ac:dyDescent="0.25">
      <c r="A26" s="119" t="s">
        <v>2</v>
      </c>
      <c r="B26" s="196" t="s">
        <v>245</v>
      </c>
      <c r="C26" s="196"/>
      <c r="D26" s="196"/>
      <c r="E26" s="196"/>
      <c r="F26" s="196"/>
      <c r="G26" s="196"/>
      <c r="H26" s="196"/>
      <c r="I26" s="110"/>
      <c r="J26" s="50"/>
      <c r="K26" s="50"/>
      <c r="L26" s="50"/>
      <c r="M26" s="50"/>
    </row>
    <row r="27" spans="1:13" ht="15.75" thickBot="1" x14ac:dyDescent="0.3">
      <c r="A27" s="9">
        <f>INDEX('Point Grid'!$C$8:$I$33,MATCH($A$1,'Point Grid'!$A$8:$A$33,0),MATCH(A26,'Point Grid'!$C$7:$I$7,0))</f>
        <v>0.75</v>
      </c>
      <c r="B27" s="196"/>
      <c r="C27" s="196"/>
      <c r="D27" s="196"/>
      <c r="E27" s="196"/>
      <c r="F27" s="196"/>
      <c r="G27" s="196"/>
      <c r="H27" s="196"/>
      <c r="I27" s="110"/>
      <c r="J27" s="50"/>
      <c r="K27" s="50"/>
      <c r="L27" s="50"/>
      <c r="M27" s="50"/>
    </row>
    <row r="28" spans="1:13" ht="15.75" thickBot="1" x14ac:dyDescent="0.3">
      <c r="A28" s="125"/>
      <c r="B28" s="112"/>
      <c r="C28" s="114"/>
      <c r="D28" s="114"/>
      <c r="E28" s="114"/>
      <c r="F28" s="114"/>
      <c r="G28" s="114"/>
      <c r="H28" s="114"/>
      <c r="I28" s="110"/>
      <c r="J28" s="50"/>
      <c r="K28" s="50"/>
      <c r="L28" s="50"/>
      <c r="M28" s="50"/>
    </row>
    <row r="29" spans="1:13" ht="15" customHeight="1" x14ac:dyDescent="0.25">
      <c r="A29" s="111"/>
      <c r="B29" s="124"/>
      <c r="C29" s="126"/>
      <c r="D29" s="126"/>
      <c r="E29" s="126"/>
      <c r="F29" s="127"/>
      <c r="G29" s="128"/>
      <c r="H29" s="114"/>
      <c r="I29" s="110"/>
      <c r="J29" s="50"/>
      <c r="K29" s="50"/>
      <c r="L29" s="50"/>
      <c r="M29" s="50"/>
    </row>
    <row r="30" spans="1:13" x14ac:dyDescent="0.25">
      <c r="A30" s="119" t="s">
        <v>3</v>
      </c>
      <c r="B30" s="197" t="s">
        <v>246</v>
      </c>
      <c r="C30" s="197"/>
      <c r="D30" s="197"/>
      <c r="E30" s="197"/>
      <c r="F30" s="197"/>
      <c r="G30" s="197"/>
      <c r="H30" s="197"/>
      <c r="I30" s="110"/>
      <c r="J30" s="50"/>
      <c r="K30" s="50"/>
      <c r="L30" s="50"/>
      <c r="M30" s="50"/>
    </row>
    <row r="31" spans="1:13" ht="15.75" thickBot="1" x14ac:dyDescent="0.3">
      <c r="A31" s="9">
        <f>INDEX('Point Grid'!$C$8:$I$33,MATCH($A$1,'Point Grid'!$A$8:$A$33,0),MATCH(A30,'Point Grid'!$C$7:$I$7,0))</f>
        <v>2</v>
      </c>
      <c r="B31" s="197"/>
      <c r="C31" s="197"/>
      <c r="D31" s="197"/>
      <c r="E31" s="197"/>
      <c r="F31" s="197"/>
      <c r="G31" s="197"/>
      <c r="H31" s="197"/>
      <c r="I31" s="110"/>
      <c r="J31" s="50"/>
      <c r="K31" s="50"/>
      <c r="L31" s="50"/>
      <c r="M31" s="50"/>
    </row>
    <row r="32" spans="1:13" ht="15.75" thickBot="1" x14ac:dyDescent="0.3">
      <c r="A32" s="125"/>
      <c r="B32" s="112"/>
      <c r="C32" s="129"/>
      <c r="D32" s="130"/>
      <c r="E32" s="131"/>
      <c r="F32" s="129"/>
      <c r="G32" s="116"/>
      <c r="H32" s="116"/>
      <c r="I32" s="110"/>
      <c r="J32" s="50"/>
      <c r="K32" s="50"/>
      <c r="L32" s="50"/>
      <c r="M32" s="50"/>
    </row>
    <row r="33" spans="1:13" ht="15" customHeight="1" x14ac:dyDescent="0.25">
      <c r="A33" s="111"/>
      <c r="B33" s="112"/>
      <c r="C33" s="129"/>
      <c r="D33" s="130"/>
      <c r="E33" s="131"/>
      <c r="F33" s="129"/>
      <c r="G33" s="116"/>
      <c r="H33" s="116"/>
      <c r="I33" s="110"/>
      <c r="J33" s="50"/>
      <c r="K33" s="50"/>
      <c r="L33" s="50"/>
      <c r="M33" s="50"/>
    </row>
    <row r="34" spans="1:13" x14ac:dyDescent="0.25">
      <c r="A34" s="119" t="s">
        <v>4</v>
      </c>
      <c r="B34" s="198" t="s">
        <v>249</v>
      </c>
      <c r="C34" s="198"/>
      <c r="D34" s="198"/>
      <c r="E34" s="198"/>
      <c r="F34" s="198"/>
      <c r="G34" s="198"/>
      <c r="H34" s="198"/>
      <c r="I34" s="110"/>
      <c r="J34" s="50"/>
      <c r="K34" s="50"/>
      <c r="L34" s="50"/>
      <c r="M34" s="50"/>
    </row>
    <row r="35" spans="1:13" ht="15.75" thickBot="1" x14ac:dyDescent="0.3">
      <c r="A35" s="9">
        <f>INDEX('Point Grid'!$C$8:$I$33,MATCH($A$1,'Point Grid'!$A$8:$A$33,0),MATCH(A34,'Point Grid'!$C$7:$I$7,0))</f>
        <v>0.5</v>
      </c>
      <c r="B35" s="198"/>
      <c r="C35" s="198"/>
      <c r="D35" s="198"/>
      <c r="E35" s="198"/>
      <c r="F35" s="198"/>
      <c r="G35" s="198"/>
      <c r="H35" s="198"/>
      <c r="I35" s="110"/>
      <c r="J35" s="50"/>
      <c r="K35" s="50"/>
      <c r="L35" s="50"/>
      <c r="M35" s="50"/>
    </row>
    <row r="36" spans="1:13" ht="15.75" thickBot="1" x14ac:dyDescent="0.3">
      <c r="A36" s="125"/>
      <c r="B36" s="112" t="s">
        <v>247</v>
      </c>
      <c r="C36" s="129"/>
      <c r="D36" s="130"/>
      <c r="E36" s="131"/>
      <c r="F36" s="129"/>
      <c r="G36" s="130"/>
      <c r="H36" s="130"/>
      <c r="I36" s="110"/>
      <c r="J36" s="50"/>
      <c r="K36" s="50"/>
      <c r="L36" s="50"/>
      <c r="M36" s="50"/>
    </row>
    <row r="37" spans="1:13" ht="15" customHeight="1" x14ac:dyDescent="0.25">
      <c r="A37" s="111"/>
      <c r="B37" s="112" t="s">
        <v>248</v>
      </c>
      <c r="C37" s="129"/>
      <c r="D37" s="130"/>
      <c r="E37" s="131"/>
      <c r="F37" s="129"/>
      <c r="G37" s="116"/>
      <c r="H37" s="116"/>
      <c r="I37" s="110"/>
      <c r="J37" s="50"/>
      <c r="K37" s="50"/>
      <c r="L37" s="50"/>
      <c r="M37" s="50"/>
    </row>
    <row r="38" spans="1:13" ht="15" customHeight="1" thickBot="1" x14ac:dyDescent="0.3">
      <c r="A38" s="132"/>
      <c r="B38" s="133"/>
      <c r="C38" s="134"/>
      <c r="D38" s="134"/>
      <c r="E38" s="135"/>
      <c r="F38" s="134"/>
      <c r="G38" s="136"/>
      <c r="H38" s="136"/>
      <c r="I38" s="137"/>
      <c r="J38" s="50"/>
      <c r="K38" s="50"/>
      <c r="L38" s="50"/>
      <c r="M38" s="50"/>
    </row>
    <row r="39" spans="1:13" x14ac:dyDescent="0.25">
      <c r="A39" s="138"/>
      <c r="B39" s="50"/>
      <c r="C39" s="50"/>
      <c r="D39" s="50"/>
      <c r="E39" s="50"/>
      <c r="F39" s="50"/>
      <c r="G39" s="50"/>
      <c r="H39" s="50"/>
      <c r="I39" s="50"/>
      <c r="J39" s="50"/>
      <c r="K39" s="50"/>
      <c r="L39" s="50"/>
      <c r="M39" s="50"/>
    </row>
    <row r="40" spans="1:13" x14ac:dyDescent="0.25">
      <c r="A40" s="138"/>
      <c r="B40" s="50"/>
      <c r="C40" s="50"/>
      <c r="D40" s="50"/>
      <c r="E40" s="50"/>
      <c r="F40" s="50"/>
      <c r="G40" s="50"/>
      <c r="H40" s="50"/>
      <c r="I40" s="50"/>
      <c r="J40" s="50"/>
      <c r="K40" s="50"/>
      <c r="L40" s="50"/>
      <c r="M40" s="50"/>
    </row>
    <row r="41" spans="1:13" x14ac:dyDescent="0.25">
      <c r="A41" s="138"/>
      <c r="B41" s="50"/>
      <c r="C41" s="50"/>
      <c r="D41" s="50"/>
      <c r="E41" s="50"/>
      <c r="F41" s="50"/>
      <c r="G41" s="50"/>
      <c r="H41" s="50"/>
      <c r="I41" s="50"/>
      <c r="J41" s="50"/>
      <c r="K41" s="50"/>
      <c r="L41" s="50"/>
      <c r="M41" s="50"/>
    </row>
    <row r="42" spans="1:13" x14ac:dyDescent="0.25">
      <c r="A42" s="138"/>
      <c r="B42" s="50"/>
      <c r="C42" s="50"/>
      <c r="D42" s="50"/>
      <c r="E42" s="50"/>
      <c r="F42" s="50"/>
      <c r="G42" s="50"/>
      <c r="H42" s="50"/>
      <c r="I42" s="50"/>
      <c r="J42" s="50"/>
      <c r="K42" s="50"/>
      <c r="L42" s="50"/>
      <c r="M42" s="50"/>
    </row>
    <row r="43" spans="1:13" x14ac:dyDescent="0.25">
      <c r="A43" s="138"/>
      <c r="B43" s="50"/>
      <c r="C43" s="50"/>
      <c r="D43" s="50"/>
      <c r="E43" s="50"/>
      <c r="F43" s="50"/>
      <c r="G43" s="50"/>
      <c r="H43" s="50"/>
      <c r="I43" s="50"/>
      <c r="J43" s="50"/>
      <c r="K43" s="50"/>
      <c r="L43" s="50"/>
      <c r="M43" s="50"/>
    </row>
    <row r="44" spans="1:13" x14ac:dyDescent="0.25">
      <c r="A44" s="138"/>
      <c r="B44" s="50"/>
      <c r="C44" s="50"/>
      <c r="D44" s="50"/>
      <c r="E44" s="50"/>
      <c r="F44" s="50"/>
      <c r="G44" s="50"/>
      <c r="H44" s="50"/>
      <c r="I44" s="50"/>
      <c r="J44" s="50"/>
      <c r="K44" s="50"/>
      <c r="L44" s="50"/>
      <c r="M44" s="50"/>
    </row>
    <row r="45" spans="1:13" x14ac:dyDescent="0.25">
      <c r="A45" s="138"/>
      <c r="B45" s="50"/>
      <c r="C45" s="50"/>
      <c r="D45" s="50"/>
      <c r="E45" s="50"/>
      <c r="F45" s="50"/>
      <c r="G45" s="50"/>
      <c r="H45" s="50"/>
      <c r="I45" s="50"/>
      <c r="J45" s="50"/>
      <c r="K45" s="50"/>
      <c r="L45" s="50"/>
      <c r="M45" s="50"/>
    </row>
    <row r="46" spans="1:13" x14ac:dyDescent="0.25">
      <c r="A46" s="138"/>
      <c r="B46" s="50"/>
      <c r="C46" s="50"/>
      <c r="D46" s="50"/>
      <c r="E46" s="50"/>
      <c r="F46" s="50"/>
      <c r="G46" s="50"/>
      <c r="H46" s="50"/>
      <c r="I46" s="50"/>
      <c r="J46" s="50"/>
      <c r="K46" s="50"/>
      <c r="L46" s="50"/>
      <c r="M46" s="50"/>
    </row>
    <row r="47" spans="1:13" x14ac:dyDescent="0.25">
      <c r="A47" s="138"/>
      <c r="B47" s="50"/>
      <c r="C47" s="50"/>
      <c r="D47" s="50"/>
      <c r="E47" s="50"/>
      <c r="F47" s="50"/>
      <c r="G47" s="50"/>
      <c r="H47" s="50"/>
      <c r="I47" s="50"/>
      <c r="J47" s="50"/>
      <c r="K47" s="50"/>
      <c r="L47" s="50"/>
      <c r="M47" s="50"/>
    </row>
    <row r="48" spans="1:13" x14ac:dyDescent="0.25">
      <c r="A48" s="138"/>
      <c r="B48" s="50"/>
      <c r="C48" s="50"/>
      <c r="D48" s="50"/>
      <c r="E48" s="50"/>
      <c r="F48" s="50"/>
      <c r="G48" s="50"/>
      <c r="H48" s="50"/>
      <c r="I48" s="50"/>
      <c r="J48" s="50"/>
      <c r="K48" s="50"/>
      <c r="L48" s="50"/>
      <c r="M48" s="50"/>
    </row>
    <row r="49" spans="1:13" x14ac:dyDescent="0.25">
      <c r="A49" s="138"/>
      <c r="B49" s="50"/>
      <c r="C49" s="50"/>
      <c r="D49" s="50"/>
      <c r="E49" s="50"/>
      <c r="F49" s="50"/>
      <c r="G49" s="50"/>
      <c r="H49" s="50"/>
      <c r="I49" s="50"/>
      <c r="J49" s="50"/>
      <c r="K49" s="50"/>
      <c r="L49" s="50"/>
      <c r="M49" s="50"/>
    </row>
    <row r="50" spans="1:13" x14ac:dyDescent="0.25">
      <c r="A50" s="138"/>
      <c r="B50" s="50"/>
      <c r="C50" s="50"/>
      <c r="D50" s="50"/>
      <c r="E50" s="50"/>
      <c r="F50" s="50"/>
      <c r="G50" s="50"/>
      <c r="H50" s="50"/>
      <c r="I50" s="50"/>
      <c r="J50" s="50"/>
      <c r="K50" s="50"/>
      <c r="L50" s="50"/>
      <c r="M50" s="50"/>
    </row>
    <row r="51" spans="1:13" x14ac:dyDescent="0.25">
      <c r="A51" s="138"/>
      <c r="B51" s="50"/>
      <c r="C51" s="50"/>
      <c r="D51" s="50"/>
      <c r="E51" s="50"/>
      <c r="F51" s="50"/>
      <c r="G51" s="50"/>
      <c r="H51" s="50"/>
      <c r="I51" s="50"/>
      <c r="J51" s="50"/>
      <c r="K51" s="50"/>
      <c r="L51" s="50"/>
      <c r="M51" s="50"/>
    </row>
    <row r="52" spans="1:13" x14ac:dyDescent="0.25">
      <c r="A52" s="138"/>
      <c r="B52" s="50"/>
      <c r="C52" s="50"/>
      <c r="D52" s="50"/>
      <c r="E52" s="50"/>
      <c r="F52" s="50"/>
      <c r="G52" s="50"/>
      <c r="H52" s="50"/>
      <c r="I52" s="50"/>
      <c r="J52" s="50"/>
      <c r="K52" s="50"/>
      <c r="L52" s="50"/>
      <c r="M52" s="50"/>
    </row>
    <row r="53" spans="1:13" x14ac:dyDescent="0.25">
      <c r="A53" s="138"/>
      <c r="B53" s="50"/>
      <c r="C53" s="50"/>
      <c r="D53" s="50"/>
      <c r="E53" s="50"/>
      <c r="F53" s="50"/>
      <c r="G53" s="50"/>
      <c r="H53" s="50"/>
      <c r="I53" s="50"/>
      <c r="J53" s="50"/>
      <c r="K53" s="50"/>
      <c r="L53" s="50"/>
      <c r="M53" s="50"/>
    </row>
    <row r="54" spans="1:13" x14ac:dyDescent="0.25">
      <c r="A54" s="138"/>
      <c r="B54" s="50"/>
      <c r="C54" s="50"/>
      <c r="D54" s="50"/>
      <c r="E54" s="50"/>
      <c r="F54" s="50"/>
      <c r="G54" s="50"/>
      <c r="H54" s="50"/>
      <c r="I54" s="50"/>
      <c r="J54" s="50"/>
      <c r="K54" s="50"/>
      <c r="L54" s="50"/>
      <c r="M54" s="50"/>
    </row>
    <row r="55" spans="1:13" x14ac:dyDescent="0.25">
      <c r="A55" s="138"/>
      <c r="B55" s="50"/>
      <c r="C55" s="50"/>
      <c r="D55" s="50"/>
      <c r="E55" s="50"/>
      <c r="F55" s="50"/>
      <c r="G55" s="50"/>
      <c r="H55" s="50"/>
      <c r="I55" s="50"/>
      <c r="J55" s="50"/>
      <c r="K55" s="50"/>
      <c r="L55" s="50"/>
      <c r="M55" s="50"/>
    </row>
    <row r="56" spans="1:13" x14ac:dyDescent="0.25">
      <c r="A56" s="138"/>
      <c r="B56" s="50"/>
      <c r="C56" s="50"/>
      <c r="D56" s="50"/>
      <c r="E56" s="50"/>
      <c r="F56" s="50"/>
      <c r="G56" s="50"/>
      <c r="H56" s="50"/>
      <c r="I56" s="50"/>
      <c r="J56" s="50"/>
      <c r="K56" s="50"/>
      <c r="L56" s="50"/>
      <c r="M56" s="50"/>
    </row>
    <row r="57" spans="1:13" x14ac:dyDescent="0.25">
      <c r="A57" s="138"/>
      <c r="B57" s="50"/>
      <c r="C57" s="50"/>
      <c r="D57" s="50"/>
      <c r="E57" s="50"/>
      <c r="F57" s="50"/>
      <c r="G57" s="50"/>
      <c r="H57" s="50"/>
      <c r="I57" s="50"/>
      <c r="J57" s="50"/>
      <c r="K57" s="50"/>
      <c r="L57" s="50"/>
      <c r="M57" s="50"/>
    </row>
    <row r="58" spans="1:13" x14ac:dyDescent="0.25">
      <c r="A58" s="138"/>
      <c r="B58" s="50"/>
      <c r="C58" s="50"/>
      <c r="D58" s="50"/>
      <c r="E58" s="50"/>
      <c r="F58" s="50"/>
      <c r="G58" s="50"/>
      <c r="H58" s="50"/>
      <c r="I58" s="50"/>
      <c r="J58" s="50"/>
      <c r="K58" s="50"/>
      <c r="L58" s="50"/>
      <c r="M58" s="50"/>
    </row>
    <row r="59" spans="1:13" x14ac:dyDescent="0.25">
      <c r="A59" s="138"/>
      <c r="B59" s="50"/>
      <c r="C59" s="50"/>
      <c r="D59" s="50"/>
      <c r="E59" s="50"/>
      <c r="F59" s="50"/>
      <c r="G59" s="50"/>
      <c r="H59" s="50"/>
      <c r="I59" s="50"/>
    </row>
    <row r="60" spans="1:13" x14ac:dyDescent="0.25">
      <c r="A60" s="138"/>
      <c r="B60" s="50"/>
      <c r="C60" s="50"/>
      <c r="D60" s="50"/>
      <c r="E60" s="50"/>
      <c r="F60" s="50"/>
      <c r="G60" s="50"/>
      <c r="H60" s="50"/>
      <c r="I60" s="50"/>
    </row>
    <row r="61" spans="1:13" x14ac:dyDescent="0.25">
      <c r="A61" s="138"/>
      <c r="B61" s="50"/>
      <c r="C61" s="50"/>
      <c r="D61" s="50"/>
      <c r="E61" s="50"/>
      <c r="F61" s="50"/>
      <c r="G61" s="50"/>
      <c r="H61" s="50"/>
      <c r="I61" s="50"/>
    </row>
    <row r="62" spans="1:13" x14ac:dyDescent="0.25">
      <c r="A62" s="138"/>
      <c r="B62" s="50"/>
      <c r="C62" s="50"/>
      <c r="D62" s="50"/>
      <c r="E62" s="50"/>
      <c r="F62" s="50"/>
      <c r="G62" s="50"/>
      <c r="H62" s="50"/>
      <c r="I62" s="50"/>
    </row>
    <row r="63" spans="1:13" x14ac:dyDescent="0.25">
      <c r="A63" s="138"/>
      <c r="B63" s="50"/>
      <c r="C63" s="50"/>
      <c r="D63" s="50"/>
      <c r="E63" s="50"/>
      <c r="F63" s="50"/>
      <c r="G63" s="50"/>
      <c r="H63" s="50"/>
      <c r="I63" s="50"/>
    </row>
    <row r="64" spans="1:13" x14ac:dyDescent="0.25">
      <c r="A64" s="138"/>
      <c r="B64" s="50"/>
      <c r="C64" s="50"/>
      <c r="D64" s="50"/>
      <c r="E64" s="50"/>
      <c r="F64" s="50"/>
      <c r="G64" s="50"/>
      <c r="H64" s="50"/>
      <c r="I64" s="50"/>
    </row>
    <row r="65" spans="1:9" x14ac:dyDescent="0.25">
      <c r="A65" s="138"/>
      <c r="B65" s="50"/>
      <c r="C65" s="50"/>
      <c r="D65" s="50"/>
      <c r="E65" s="50"/>
      <c r="F65" s="50"/>
      <c r="G65" s="50"/>
      <c r="H65" s="50"/>
      <c r="I65" s="50"/>
    </row>
    <row r="66" spans="1:9" x14ac:dyDescent="0.25">
      <c r="A66" s="138"/>
      <c r="B66" s="50"/>
      <c r="C66" s="50"/>
      <c r="D66" s="50"/>
      <c r="E66" s="50"/>
      <c r="F66" s="50"/>
      <c r="G66" s="50"/>
      <c r="H66" s="50"/>
      <c r="I66" s="50"/>
    </row>
    <row r="67" spans="1:9" x14ac:dyDescent="0.25">
      <c r="A67" s="138"/>
      <c r="B67" s="50"/>
      <c r="C67" s="50"/>
      <c r="D67" s="50"/>
      <c r="E67" s="50"/>
      <c r="F67" s="50"/>
      <c r="G67" s="50"/>
      <c r="H67" s="50"/>
      <c r="I67" s="50"/>
    </row>
    <row r="68" spans="1:9" x14ac:dyDescent="0.25">
      <c r="A68" s="138"/>
      <c r="B68" s="50"/>
      <c r="C68" s="50"/>
      <c r="D68" s="50"/>
      <c r="E68" s="50"/>
      <c r="F68" s="50"/>
      <c r="G68" s="50"/>
      <c r="H68" s="50"/>
      <c r="I68" s="50"/>
    </row>
    <row r="69" spans="1:9" x14ac:dyDescent="0.25">
      <c r="A69" s="138"/>
      <c r="B69" s="50"/>
      <c r="C69" s="50"/>
      <c r="D69" s="50"/>
      <c r="E69" s="50"/>
      <c r="F69" s="50"/>
      <c r="G69" s="50"/>
      <c r="H69" s="50"/>
      <c r="I69" s="50"/>
    </row>
    <row r="70" spans="1:9" x14ac:dyDescent="0.25">
      <c r="A70" s="138"/>
      <c r="B70" s="50"/>
      <c r="C70" s="50"/>
      <c r="D70" s="50"/>
      <c r="E70" s="50"/>
      <c r="F70" s="50"/>
      <c r="G70" s="50"/>
      <c r="H70" s="50"/>
      <c r="I70" s="50"/>
    </row>
  </sheetData>
  <mergeCells count="10">
    <mergeCell ref="B19:B20"/>
    <mergeCell ref="C19:F19"/>
    <mergeCell ref="B26:H27"/>
    <mergeCell ref="B30:H31"/>
    <mergeCell ref="B34:H35"/>
    <mergeCell ref="H1:I1"/>
    <mergeCell ref="B5:B6"/>
    <mergeCell ref="C5:F5"/>
    <mergeCell ref="B12:B13"/>
    <mergeCell ref="C12:F12"/>
  </mergeCells>
  <hyperlinks>
    <hyperlink ref="H1" location="'Point Grid'!A8" display="'Point Grid'!A8"/>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58"/>
  <sheetViews>
    <sheetView zoomScaleNormal="100" workbookViewId="0"/>
  </sheetViews>
  <sheetFormatPr defaultColWidth="9.140625" defaultRowHeight="15" x14ac:dyDescent="0.25"/>
  <cols>
    <col min="1" max="1" width="8.7109375" style="28" customWidth="1"/>
    <col min="2" max="2" width="10.28515625" style="28" customWidth="1"/>
    <col min="3" max="6" width="10.85546875" style="28" customWidth="1"/>
    <col min="7" max="7" width="13.28515625" style="28" customWidth="1"/>
    <col min="8" max="9" width="9.42578125" style="28" customWidth="1"/>
    <col min="10" max="10" width="10.7109375" style="28" customWidth="1"/>
    <col min="11" max="16384" width="9.140625" style="28"/>
  </cols>
  <sheetData>
    <row r="1" spans="1:13" x14ac:dyDescent="0.25">
      <c r="A1" s="100">
        <v>20</v>
      </c>
      <c r="B1" s="101" t="s">
        <v>12</v>
      </c>
      <c r="C1" s="102"/>
      <c r="D1" s="102"/>
      <c r="E1" s="102"/>
      <c r="F1" s="102"/>
      <c r="G1" s="103"/>
      <c r="H1" s="193" t="s">
        <v>29</v>
      </c>
      <c r="I1" s="194"/>
    </row>
    <row r="2" spans="1:13" x14ac:dyDescent="0.25">
      <c r="A2" s="105"/>
      <c r="B2" s="106"/>
      <c r="C2" s="106"/>
      <c r="D2" s="106"/>
      <c r="E2" s="106"/>
      <c r="F2" s="106"/>
      <c r="G2" s="106"/>
      <c r="H2" s="106"/>
      <c r="I2" s="107"/>
    </row>
    <row r="3" spans="1:13" ht="15" customHeight="1" x14ac:dyDescent="0.25">
      <c r="A3" s="108" t="s">
        <v>13</v>
      </c>
      <c r="B3" s="109" t="s">
        <v>250</v>
      </c>
      <c r="C3" s="109"/>
      <c r="D3" s="109"/>
      <c r="E3" s="109"/>
      <c r="F3" s="109"/>
      <c r="G3" s="109"/>
      <c r="H3" s="109"/>
      <c r="I3" s="110"/>
      <c r="J3" s="50"/>
      <c r="K3" s="50"/>
      <c r="L3" s="50"/>
      <c r="M3" s="50"/>
    </row>
    <row r="4" spans="1:13" x14ac:dyDescent="0.25">
      <c r="A4" s="9">
        <f>INDEX('Point Grid'!B:B,MATCH($A$1,'Point Grid'!A:A,0))</f>
        <v>2.25</v>
      </c>
      <c r="B4" s="109"/>
      <c r="C4" s="109"/>
      <c r="D4" s="109"/>
      <c r="E4" s="109"/>
      <c r="F4" s="109"/>
      <c r="G4" s="109"/>
      <c r="H4" s="109"/>
      <c r="I4" s="110"/>
      <c r="J4" s="50"/>
      <c r="K4" s="50"/>
      <c r="L4" s="50"/>
      <c r="M4" s="50"/>
    </row>
    <row r="5" spans="1:13" ht="15" customHeight="1" x14ac:dyDescent="0.25">
      <c r="A5" s="111"/>
      <c r="B5" s="207" t="s">
        <v>176</v>
      </c>
      <c r="C5" s="205" t="s">
        <v>209</v>
      </c>
      <c r="D5" s="205"/>
      <c r="E5" s="205"/>
      <c r="F5" s="205"/>
      <c r="G5" s="112"/>
      <c r="H5" s="112"/>
      <c r="I5" s="110"/>
      <c r="J5" s="50"/>
      <c r="K5" s="50"/>
      <c r="L5" s="50"/>
      <c r="M5" s="50"/>
    </row>
    <row r="6" spans="1:13" ht="15" customHeight="1" x14ac:dyDescent="0.25">
      <c r="A6" s="111"/>
      <c r="B6" s="207"/>
      <c r="C6" s="148">
        <v>12</v>
      </c>
      <c r="D6" s="147">
        <v>24</v>
      </c>
      <c r="E6" s="147">
        <v>36</v>
      </c>
      <c r="F6" s="147">
        <v>48</v>
      </c>
      <c r="G6" s="112"/>
      <c r="H6" s="112"/>
      <c r="I6" s="110"/>
      <c r="J6" s="50"/>
      <c r="K6" s="50"/>
      <c r="L6" s="50"/>
      <c r="M6" s="50"/>
    </row>
    <row r="7" spans="1:13" ht="15.75" customHeight="1" x14ac:dyDescent="0.25">
      <c r="A7" s="111"/>
      <c r="B7" s="147">
        <v>2013</v>
      </c>
      <c r="C7" s="170">
        <v>300</v>
      </c>
      <c r="D7" s="170">
        <v>550</v>
      </c>
      <c r="E7" s="171">
        <v>647</v>
      </c>
      <c r="F7" s="148">
        <v>700</v>
      </c>
      <c r="G7" s="112"/>
      <c r="H7" s="112"/>
      <c r="I7" s="110"/>
      <c r="J7" s="50"/>
      <c r="K7" s="50"/>
      <c r="L7" s="50"/>
      <c r="M7" s="50"/>
    </row>
    <row r="8" spans="1:13" x14ac:dyDescent="0.25">
      <c r="A8" s="111"/>
      <c r="B8" s="147">
        <v>2014</v>
      </c>
      <c r="C8" s="148">
        <v>500</v>
      </c>
      <c r="D8" s="168">
        <v>979</v>
      </c>
      <c r="E8" s="148" t="s">
        <v>251</v>
      </c>
      <c r="F8" s="114"/>
      <c r="G8" s="112"/>
      <c r="H8" s="112"/>
      <c r="I8" s="110"/>
      <c r="J8" s="50"/>
      <c r="K8" s="50"/>
      <c r="L8" s="50"/>
      <c r="M8" s="50"/>
    </row>
    <row r="9" spans="1:13" x14ac:dyDescent="0.25">
      <c r="A9" s="111"/>
      <c r="B9" s="169">
        <v>2015</v>
      </c>
      <c r="C9" s="168">
        <v>400</v>
      </c>
      <c r="D9" s="148">
        <v>825</v>
      </c>
      <c r="E9" s="114"/>
      <c r="F9" s="114"/>
      <c r="G9" s="112"/>
      <c r="H9" s="112"/>
      <c r="I9" s="110"/>
      <c r="J9" s="50"/>
      <c r="K9" s="50"/>
      <c r="L9" s="50"/>
      <c r="M9" s="50"/>
    </row>
    <row r="10" spans="1:13" x14ac:dyDescent="0.25">
      <c r="A10" s="111"/>
      <c r="B10" s="147">
        <v>2016</v>
      </c>
      <c r="C10" s="148">
        <v>450</v>
      </c>
      <c r="D10" s="150"/>
      <c r="E10" s="114"/>
      <c r="F10" s="114"/>
      <c r="G10" s="112"/>
      <c r="H10" s="112"/>
      <c r="I10" s="110"/>
      <c r="J10" s="50"/>
      <c r="K10" s="50"/>
      <c r="L10" s="50"/>
      <c r="M10" s="50"/>
    </row>
    <row r="11" spans="1:13" x14ac:dyDescent="0.25">
      <c r="A11" s="111"/>
      <c r="B11" s="112"/>
      <c r="C11" s="115"/>
      <c r="D11" s="117"/>
      <c r="E11" s="114"/>
      <c r="F11" s="112"/>
      <c r="G11" s="112"/>
      <c r="H11" s="112"/>
      <c r="I11" s="110"/>
      <c r="J11" s="50"/>
      <c r="K11" s="50"/>
      <c r="L11" s="50"/>
      <c r="M11" s="50"/>
    </row>
    <row r="12" spans="1:13" x14ac:dyDescent="0.25">
      <c r="A12" s="111"/>
      <c r="B12" s="207" t="s">
        <v>176</v>
      </c>
      <c r="C12" s="205" t="s">
        <v>201</v>
      </c>
      <c r="D12" s="205"/>
      <c r="E12" s="205"/>
      <c r="F12" s="205"/>
      <c r="G12" s="112"/>
      <c r="H12" s="112"/>
      <c r="I12" s="110"/>
      <c r="J12" s="50"/>
      <c r="K12" s="50"/>
      <c r="L12" s="50"/>
      <c r="M12" s="50"/>
    </row>
    <row r="13" spans="1:13" x14ac:dyDescent="0.25">
      <c r="A13" s="111"/>
      <c r="B13" s="207"/>
      <c r="C13" s="148">
        <v>12</v>
      </c>
      <c r="D13" s="147">
        <v>24</v>
      </c>
      <c r="E13" s="147">
        <v>36</v>
      </c>
      <c r="F13" s="147">
        <v>48</v>
      </c>
      <c r="G13" s="112"/>
      <c r="H13" s="112"/>
      <c r="I13" s="110"/>
      <c r="J13" s="50"/>
      <c r="K13" s="50"/>
      <c r="L13" s="50"/>
      <c r="M13" s="50"/>
    </row>
    <row r="14" spans="1:13" x14ac:dyDescent="0.25">
      <c r="A14" s="111"/>
      <c r="B14" s="147">
        <v>2013</v>
      </c>
      <c r="C14" s="170">
        <v>500</v>
      </c>
      <c r="D14" s="170">
        <v>660</v>
      </c>
      <c r="E14" s="171">
        <v>700</v>
      </c>
      <c r="F14" s="148">
        <v>700</v>
      </c>
      <c r="G14" s="112"/>
      <c r="H14" s="112"/>
      <c r="I14" s="110"/>
      <c r="J14" s="50"/>
      <c r="K14" s="50"/>
      <c r="L14" s="50"/>
      <c r="M14" s="50"/>
    </row>
    <row r="15" spans="1:13" x14ac:dyDescent="0.25">
      <c r="A15" s="111"/>
      <c r="B15" s="147">
        <v>2014</v>
      </c>
      <c r="C15" s="148">
        <v>750</v>
      </c>
      <c r="D15" s="168">
        <v>900</v>
      </c>
      <c r="E15" s="148">
        <v>1150</v>
      </c>
      <c r="F15" s="114"/>
      <c r="G15" s="112"/>
      <c r="H15" s="112"/>
      <c r="I15" s="110"/>
      <c r="J15" s="50"/>
      <c r="K15" s="50"/>
      <c r="L15" s="50"/>
      <c r="M15" s="50"/>
    </row>
    <row r="16" spans="1:13" x14ac:dyDescent="0.25">
      <c r="A16" s="111"/>
      <c r="B16" s="169">
        <v>2015</v>
      </c>
      <c r="C16" s="168">
        <v>640</v>
      </c>
      <c r="D16" s="148">
        <v>810</v>
      </c>
      <c r="E16" s="114"/>
      <c r="F16" s="114"/>
      <c r="G16" s="112"/>
      <c r="H16" s="112"/>
      <c r="I16" s="110"/>
      <c r="J16" s="50"/>
      <c r="K16" s="50"/>
      <c r="L16" s="50"/>
      <c r="M16" s="50"/>
    </row>
    <row r="17" spans="1:13" x14ac:dyDescent="0.25">
      <c r="A17" s="111"/>
      <c r="B17" s="147">
        <v>2016</v>
      </c>
      <c r="C17" s="148">
        <v>700</v>
      </c>
      <c r="D17" s="150"/>
      <c r="E17" s="114"/>
      <c r="F17" s="114"/>
      <c r="G17" s="112"/>
      <c r="H17" s="112"/>
      <c r="I17" s="110"/>
      <c r="J17" s="50"/>
      <c r="K17" s="50"/>
      <c r="L17" s="50"/>
      <c r="M17" s="50"/>
    </row>
    <row r="18" spans="1:13" x14ac:dyDescent="0.25">
      <c r="A18" s="111"/>
      <c r="B18" s="112"/>
      <c r="C18" s="115"/>
      <c r="D18" s="117"/>
      <c r="E18" s="114"/>
      <c r="F18" s="112"/>
      <c r="G18" s="112"/>
      <c r="H18" s="112"/>
      <c r="I18" s="110"/>
      <c r="J18" s="50"/>
      <c r="K18" s="50"/>
      <c r="L18" s="50"/>
      <c r="M18" s="50"/>
    </row>
    <row r="19" spans="1:13" x14ac:dyDescent="0.25">
      <c r="A19" s="111"/>
      <c r="B19" s="112" t="s">
        <v>252</v>
      </c>
      <c r="C19" s="115"/>
      <c r="D19" s="117"/>
      <c r="E19" s="114"/>
      <c r="F19" s="112"/>
      <c r="G19" s="112"/>
      <c r="H19" s="112"/>
      <c r="I19" s="110"/>
      <c r="J19" s="50"/>
      <c r="K19" s="50"/>
      <c r="L19" s="50"/>
      <c r="M19" s="50"/>
    </row>
    <row r="20" spans="1:13" ht="30" customHeight="1" x14ac:dyDescent="0.25">
      <c r="A20" s="111"/>
      <c r="B20" s="198" t="s">
        <v>254</v>
      </c>
      <c r="C20" s="198"/>
      <c r="D20" s="198"/>
      <c r="E20" s="198"/>
      <c r="F20" s="198"/>
      <c r="G20" s="198"/>
      <c r="H20" s="198"/>
      <c r="I20" s="110"/>
      <c r="J20" s="50"/>
      <c r="K20" s="50"/>
      <c r="L20" s="50"/>
      <c r="M20" s="50"/>
    </row>
    <row r="21" spans="1:13" x14ac:dyDescent="0.25">
      <c r="A21" s="111"/>
      <c r="B21" s="109" t="s">
        <v>253</v>
      </c>
      <c r="C21" s="114"/>
      <c r="D21" s="114"/>
      <c r="E21" s="114"/>
      <c r="F21" s="112"/>
      <c r="G21" s="112"/>
      <c r="H21" s="112"/>
      <c r="I21" s="110"/>
      <c r="J21" s="50"/>
      <c r="K21" s="50"/>
      <c r="L21" s="50"/>
      <c r="M21" s="50"/>
    </row>
    <row r="22" spans="1:13" x14ac:dyDescent="0.25">
      <c r="A22" s="111"/>
      <c r="B22" s="112"/>
      <c r="C22" s="114"/>
      <c r="D22" s="114"/>
      <c r="E22" s="114"/>
      <c r="F22" s="112"/>
      <c r="G22" s="112"/>
      <c r="H22" s="112"/>
      <c r="I22" s="110"/>
      <c r="J22" s="50"/>
      <c r="K22" s="50"/>
      <c r="L22" s="50"/>
      <c r="M22" s="50"/>
    </row>
    <row r="23" spans="1:13" x14ac:dyDescent="0.25">
      <c r="A23" s="119" t="s">
        <v>2</v>
      </c>
      <c r="B23" s="120" t="s">
        <v>255</v>
      </c>
      <c r="C23" s="121"/>
      <c r="D23" s="122"/>
      <c r="E23" s="123"/>
      <c r="F23" s="123"/>
      <c r="G23" s="123"/>
      <c r="H23" s="123"/>
      <c r="I23" s="110"/>
      <c r="J23" s="50"/>
      <c r="K23" s="50"/>
      <c r="L23" s="50"/>
      <c r="M23" s="50"/>
    </row>
    <row r="24" spans="1:13" ht="15.75" thickBot="1" x14ac:dyDescent="0.3">
      <c r="A24" s="9">
        <f>INDEX('Point Grid'!$C$8:$I$33,MATCH($A$1,'Point Grid'!$A$8:$A$33,0),MATCH(A23,'Point Grid'!$C$7:$I$7,0))</f>
        <v>2.25</v>
      </c>
      <c r="B24" s="124"/>
      <c r="C24" s="121"/>
      <c r="D24" s="121"/>
      <c r="E24" s="121"/>
      <c r="F24" s="121"/>
      <c r="G24" s="121"/>
      <c r="H24" s="121"/>
      <c r="I24" s="110"/>
      <c r="J24" s="50"/>
      <c r="K24" s="50"/>
      <c r="L24" s="50"/>
      <c r="M24" s="50"/>
    </row>
    <row r="25" spans="1:13" ht="15.75" thickBot="1" x14ac:dyDescent="0.3">
      <c r="A25" s="125"/>
      <c r="B25" s="112"/>
      <c r="C25" s="114"/>
      <c r="D25" s="114"/>
      <c r="E25" s="114"/>
      <c r="F25" s="114"/>
      <c r="G25" s="114"/>
      <c r="H25" s="114"/>
      <c r="I25" s="110"/>
      <c r="J25" s="50"/>
      <c r="K25" s="50"/>
      <c r="L25" s="50"/>
      <c r="M25" s="50"/>
    </row>
    <row r="26" spans="1:13" ht="15.75" thickBot="1" x14ac:dyDescent="0.3">
      <c r="A26" s="132"/>
      <c r="B26" s="133"/>
      <c r="C26" s="134"/>
      <c r="D26" s="134"/>
      <c r="E26" s="135"/>
      <c r="F26" s="134"/>
      <c r="G26" s="136"/>
      <c r="H26" s="136"/>
      <c r="I26" s="137"/>
      <c r="J26" s="50"/>
      <c r="K26" s="50"/>
      <c r="L26" s="50"/>
      <c r="M26" s="50"/>
    </row>
    <row r="27" spans="1:13" x14ac:dyDescent="0.25">
      <c r="A27" s="138"/>
      <c r="B27" s="50"/>
      <c r="C27" s="50"/>
      <c r="D27" s="50"/>
      <c r="E27" s="50"/>
      <c r="F27" s="50"/>
      <c r="G27" s="50"/>
      <c r="H27" s="50"/>
      <c r="I27" s="50"/>
      <c r="J27" s="50"/>
      <c r="K27" s="50"/>
      <c r="L27" s="50"/>
      <c r="M27" s="50"/>
    </row>
    <row r="28" spans="1:13" x14ac:dyDescent="0.25">
      <c r="A28" s="138"/>
      <c r="B28" s="50"/>
      <c r="C28" s="50"/>
      <c r="D28" s="50"/>
      <c r="E28" s="50"/>
      <c r="F28" s="50"/>
      <c r="G28" s="50"/>
      <c r="H28" s="50"/>
      <c r="I28" s="50"/>
      <c r="J28" s="50"/>
      <c r="K28" s="50"/>
      <c r="L28" s="50"/>
      <c r="M28" s="50"/>
    </row>
    <row r="29" spans="1:13" x14ac:dyDescent="0.25">
      <c r="A29" s="138"/>
      <c r="B29" s="50"/>
      <c r="C29" s="50"/>
      <c r="D29" s="50"/>
      <c r="E29" s="50"/>
      <c r="F29" s="50"/>
      <c r="G29" s="50"/>
      <c r="H29" s="50"/>
      <c r="I29" s="50"/>
      <c r="J29" s="50"/>
      <c r="K29" s="50"/>
      <c r="L29" s="50"/>
      <c r="M29" s="50"/>
    </row>
    <row r="30" spans="1:13" x14ac:dyDescent="0.25">
      <c r="A30" s="138"/>
      <c r="B30" s="50"/>
      <c r="C30" s="50"/>
      <c r="D30" s="50"/>
      <c r="E30" s="50"/>
      <c r="F30" s="50"/>
      <c r="G30" s="50"/>
      <c r="H30" s="50"/>
      <c r="I30" s="50"/>
      <c r="J30" s="50"/>
      <c r="K30" s="50"/>
      <c r="L30" s="50"/>
      <c r="M30" s="50"/>
    </row>
    <row r="31" spans="1:13" x14ac:dyDescent="0.25">
      <c r="A31" s="138"/>
      <c r="B31" s="50"/>
      <c r="C31" s="50"/>
      <c r="D31" s="50"/>
      <c r="E31" s="50"/>
      <c r="F31" s="50"/>
      <c r="G31" s="50"/>
      <c r="H31" s="50"/>
      <c r="I31" s="50"/>
      <c r="J31" s="50"/>
      <c r="K31" s="50"/>
      <c r="L31" s="50"/>
      <c r="M31" s="50"/>
    </row>
    <row r="32" spans="1:13" x14ac:dyDescent="0.25">
      <c r="A32" s="138"/>
      <c r="B32" s="50"/>
      <c r="C32" s="50"/>
      <c r="D32" s="50"/>
      <c r="E32" s="50"/>
      <c r="F32" s="50"/>
      <c r="G32" s="50"/>
      <c r="H32" s="50"/>
      <c r="I32" s="50"/>
      <c r="J32" s="50"/>
      <c r="K32" s="50"/>
      <c r="L32" s="50"/>
      <c r="M32" s="50"/>
    </row>
    <row r="33" spans="1:13" x14ac:dyDescent="0.25">
      <c r="A33" s="138"/>
      <c r="B33" s="50"/>
      <c r="C33" s="50"/>
      <c r="D33" s="50"/>
      <c r="E33" s="50"/>
      <c r="F33" s="50"/>
      <c r="G33" s="50"/>
      <c r="H33" s="50"/>
      <c r="I33" s="50"/>
      <c r="J33" s="50"/>
      <c r="K33" s="50"/>
      <c r="L33" s="50"/>
      <c r="M33" s="50"/>
    </row>
    <row r="34" spans="1:13" x14ac:dyDescent="0.25">
      <c r="A34" s="138"/>
      <c r="B34" s="50"/>
      <c r="C34" s="50"/>
      <c r="D34" s="50"/>
      <c r="E34" s="50"/>
      <c r="F34" s="50"/>
      <c r="G34" s="50"/>
      <c r="H34" s="50"/>
      <c r="I34" s="50"/>
      <c r="J34" s="50"/>
      <c r="K34" s="50"/>
      <c r="L34" s="50"/>
      <c r="M34" s="50"/>
    </row>
    <row r="35" spans="1:13" x14ac:dyDescent="0.25">
      <c r="A35" s="138"/>
      <c r="B35" s="50"/>
      <c r="C35" s="50"/>
      <c r="D35" s="50"/>
      <c r="E35" s="50"/>
      <c r="F35" s="50"/>
      <c r="G35" s="50"/>
      <c r="H35" s="50"/>
      <c r="I35" s="50"/>
      <c r="J35" s="50"/>
      <c r="K35" s="50"/>
      <c r="L35" s="50"/>
      <c r="M35" s="50"/>
    </row>
    <row r="36" spans="1:13" x14ac:dyDescent="0.25">
      <c r="A36" s="138"/>
      <c r="B36" s="50"/>
      <c r="C36" s="50"/>
      <c r="D36" s="50"/>
      <c r="E36" s="50"/>
      <c r="F36" s="50"/>
      <c r="G36" s="50"/>
      <c r="H36" s="50"/>
      <c r="I36" s="50"/>
      <c r="J36" s="50"/>
      <c r="K36" s="50"/>
      <c r="L36" s="50"/>
      <c r="M36" s="50"/>
    </row>
    <row r="37" spans="1:13" x14ac:dyDescent="0.25">
      <c r="A37" s="138"/>
      <c r="B37" s="50"/>
      <c r="C37" s="50"/>
      <c r="D37" s="50"/>
      <c r="E37" s="50"/>
      <c r="F37" s="50"/>
      <c r="G37" s="50"/>
      <c r="H37" s="50"/>
      <c r="I37" s="50"/>
      <c r="J37" s="50"/>
      <c r="K37" s="50"/>
      <c r="L37" s="50"/>
      <c r="M37" s="50"/>
    </row>
    <row r="38" spans="1:13" x14ac:dyDescent="0.25">
      <c r="A38" s="138"/>
      <c r="B38" s="50"/>
      <c r="C38" s="50"/>
      <c r="D38" s="50"/>
      <c r="E38" s="50"/>
      <c r="F38" s="50"/>
      <c r="G38" s="50"/>
      <c r="H38" s="50"/>
      <c r="I38" s="50"/>
      <c r="J38" s="50"/>
      <c r="K38" s="50"/>
      <c r="L38" s="50"/>
      <c r="M38" s="50"/>
    </row>
    <row r="39" spans="1:13" x14ac:dyDescent="0.25">
      <c r="A39" s="138"/>
      <c r="B39" s="50"/>
      <c r="C39" s="50"/>
      <c r="D39" s="50"/>
      <c r="E39" s="50"/>
      <c r="F39" s="50"/>
      <c r="G39" s="50"/>
      <c r="H39" s="50"/>
      <c r="I39" s="50"/>
    </row>
    <row r="40" spans="1:13" x14ac:dyDescent="0.25">
      <c r="A40" s="138"/>
      <c r="B40" s="50"/>
      <c r="C40" s="50"/>
      <c r="D40" s="50"/>
      <c r="E40" s="50"/>
      <c r="F40" s="50"/>
      <c r="G40" s="50"/>
      <c r="H40" s="50"/>
      <c r="I40" s="50"/>
    </row>
    <row r="41" spans="1:13" x14ac:dyDescent="0.25">
      <c r="A41" s="138"/>
      <c r="B41" s="50"/>
      <c r="C41" s="50"/>
      <c r="D41" s="50"/>
      <c r="E41" s="50"/>
      <c r="F41" s="50"/>
      <c r="G41" s="50"/>
      <c r="H41" s="50"/>
      <c r="I41" s="50"/>
    </row>
    <row r="42" spans="1:13" x14ac:dyDescent="0.25">
      <c r="A42" s="138"/>
      <c r="B42" s="50"/>
      <c r="C42" s="50"/>
      <c r="D42" s="50"/>
      <c r="E42" s="50"/>
      <c r="F42" s="50"/>
      <c r="G42" s="50"/>
      <c r="H42" s="50"/>
      <c r="I42" s="50"/>
    </row>
    <row r="43" spans="1:13" x14ac:dyDescent="0.25">
      <c r="A43" s="138"/>
      <c r="B43" s="50"/>
      <c r="C43" s="50"/>
      <c r="D43" s="50"/>
      <c r="E43" s="50"/>
      <c r="F43" s="50"/>
      <c r="G43" s="50"/>
      <c r="H43" s="50"/>
      <c r="I43" s="50"/>
    </row>
    <row r="44" spans="1:13" x14ac:dyDescent="0.25">
      <c r="A44" s="138"/>
      <c r="B44" s="50"/>
      <c r="C44" s="50"/>
      <c r="D44" s="50"/>
      <c r="E44" s="50"/>
      <c r="F44" s="50"/>
      <c r="G44" s="50"/>
      <c r="H44" s="50"/>
      <c r="I44" s="50"/>
    </row>
    <row r="45" spans="1:13" x14ac:dyDescent="0.25">
      <c r="A45" s="138"/>
      <c r="B45" s="50"/>
      <c r="C45" s="50"/>
      <c r="D45" s="50"/>
      <c r="E45" s="50"/>
      <c r="F45" s="50"/>
      <c r="G45" s="50"/>
      <c r="H45" s="50"/>
      <c r="I45" s="50"/>
    </row>
    <row r="46" spans="1:13" x14ac:dyDescent="0.25">
      <c r="A46" s="138"/>
      <c r="B46" s="50"/>
      <c r="C46" s="50"/>
      <c r="D46" s="50"/>
      <c r="E46" s="50"/>
      <c r="F46" s="50"/>
      <c r="G46" s="50"/>
      <c r="H46" s="50"/>
      <c r="I46" s="50"/>
    </row>
    <row r="47" spans="1:13" x14ac:dyDescent="0.25">
      <c r="A47" s="138"/>
      <c r="B47" s="50"/>
      <c r="C47" s="50"/>
      <c r="D47" s="50"/>
      <c r="E47" s="50"/>
      <c r="F47" s="50"/>
      <c r="G47" s="50"/>
      <c r="H47" s="50"/>
      <c r="I47" s="50"/>
    </row>
    <row r="48" spans="1:13" x14ac:dyDescent="0.25">
      <c r="A48" s="138"/>
      <c r="B48" s="50"/>
      <c r="C48" s="50"/>
      <c r="D48" s="50"/>
      <c r="E48" s="50"/>
      <c r="F48" s="50"/>
      <c r="G48" s="50"/>
      <c r="H48" s="50"/>
      <c r="I48" s="50"/>
    </row>
    <row r="49" spans="1:9" x14ac:dyDescent="0.25">
      <c r="A49" s="138"/>
      <c r="B49" s="50"/>
      <c r="C49" s="50"/>
      <c r="D49" s="50"/>
      <c r="E49" s="50"/>
      <c r="F49" s="50"/>
      <c r="G49" s="50"/>
      <c r="H49" s="50"/>
      <c r="I49" s="50"/>
    </row>
    <row r="50" spans="1:9" x14ac:dyDescent="0.25">
      <c r="A50" s="138"/>
      <c r="B50" s="50"/>
      <c r="C50" s="50"/>
      <c r="D50" s="50"/>
      <c r="E50" s="50"/>
      <c r="F50" s="50"/>
      <c r="G50" s="50"/>
      <c r="H50" s="50"/>
      <c r="I50" s="50"/>
    </row>
    <row r="51" spans="1:9" x14ac:dyDescent="0.25">
      <c r="A51" s="138"/>
      <c r="B51" s="50"/>
      <c r="C51" s="50"/>
      <c r="D51" s="50"/>
      <c r="E51" s="50"/>
      <c r="F51" s="50"/>
      <c r="G51" s="50"/>
      <c r="H51" s="50"/>
      <c r="I51" s="50"/>
    </row>
    <row r="52" spans="1:9" x14ac:dyDescent="0.25">
      <c r="A52" s="138"/>
      <c r="B52" s="50"/>
      <c r="C52" s="50"/>
      <c r="D52" s="50"/>
      <c r="E52" s="50"/>
      <c r="F52" s="50"/>
      <c r="G52" s="50"/>
      <c r="H52" s="50"/>
      <c r="I52" s="50"/>
    </row>
    <row r="53" spans="1:9" x14ac:dyDescent="0.25">
      <c r="A53" s="138"/>
      <c r="B53" s="50"/>
      <c r="C53" s="50"/>
      <c r="D53" s="50"/>
      <c r="E53" s="50"/>
      <c r="F53" s="50"/>
      <c r="G53" s="50"/>
      <c r="H53" s="50"/>
      <c r="I53" s="50"/>
    </row>
    <row r="54" spans="1:9" x14ac:dyDescent="0.25">
      <c r="A54" s="138"/>
      <c r="B54" s="50"/>
      <c r="C54" s="50"/>
      <c r="D54" s="50"/>
      <c r="E54" s="50"/>
      <c r="F54" s="50"/>
      <c r="G54" s="50"/>
      <c r="H54" s="50"/>
      <c r="I54" s="50"/>
    </row>
    <row r="55" spans="1:9" x14ac:dyDescent="0.25">
      <c r="A55" s="138"/>
      <c r="B55" s="50"/>
      <c r="C55" s="50"/>
      <c r="D55" s="50"/>
      <c r="E55" s="50"/>
      <c r="F55" s="50"/>
      <c r="G55" s="50"/>
      <c r="H55" s="50"/>
      <c r="I55" s="50"/>
    </row>
    <row r="56" spans="1:9" x14ac:dyDescent="0.25">
      <c r="A56" s="138"/>
      <c r="B56" s="50"/>
      <c r="C56" s="50"/>
      <c r="D56" s="50"/>
      <c r="E56" s="50"/>
      <c r="F56" s="50"/>
      <c r="G56" s="50"/>
      <c r="H56" s="50"/>
      <c r="I56" s="50"/>
    </row>
    <row r="57" spans="1:9" x14ac:dyDescent="0.25">
      <c r="A57" s="138"/>
      <c r="B57" s="50"/>
      <c r="C57" s="50"/>
      <c r="D57" s="50"/>
      <c r="E57" s="50"/>
      <c r="F57" s="50"/>
      <c r="G57" s="50"/>
      <c r="H57" s="50"/>
      <c r="I57" s="50"/>
    </row>
    <row r="58" spans="1:9" x14ac:dyDescent="0.25">
      <c r="A58" s="138"/>
      <c r="B58" s="50"/>
      <c r="C58" s="50"/>
      <c r="D58" s="50"/>
      <c r="E58" s="50"/>
      <c r="F58" s="50"/>
      <c r="G58" s="50"/>
      <c r="H58" s="50"/>
      <c r="I58" s="50"/>
    </row>
  </sheetData>
  <mergeCells count="6">
    <mergeCell ref="B20:H20"/>
    <mergeCell ref="H1:I1"/>
    <mergeCell ref="B5:B6"/>
    <mergeCell ref="C5:F5"/>
    <mergeCell ref="B12:B13"/>
    <mergeCell ref="C12:F12"/>
  </mergeCells>
  <hyperlinks>
    <hyperlink ref="H1" location="'Point Grid'!A8" display="'Point Grid'!A8"/>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62"/>
  <sheetViews>
    <sheetView zoomScaleNormal="100" workbookViewId="0"/>
  </sheetViews>
  <sheetFormatPr defaultColWidth="9.140625" defaultRowHeight="15" x14ac:dyDescent="0.25"/>
  <cols>
    <col min="1" max="1" width="8.7109375" style="28" customWidth="1"/>
    <col min="2" max="2" width="9.7109375" style="28" customWidth="1"/>
    <col min="3" max="6" width="12.7109375" style="28" customWidth="1"/>
    <col min="7" max="7" width="13.28515625" style="28" customWidth="1"/>
    <col min="8" max="9" width="9.42578125" style="28" customWidth="1"/>
    <col min="10" max="10" width="10.7109375" style="28" customWidth="1"/>
    <col min="11" max="16384" width="9.140625" style="28"/>
  </cols>
  <sheetData>
    <row r="1" spans="1:13" x14ac:dyDescent="0.25">
      <c r="A1" s="100">
        <v>21</v>
      </c>
      <c r="B1" s="101" t="s">
        <v>12</v>
      </c>
      <c r="C1" s="102"/>
      <c r="D1" s="102"/>
      <c r="E1" s="102"/>
      <c r="F1" s="102"/>
      <c r="G1" s="103"/>
      <c r="H1" s="193" t="s">
        <v>29</v>
      </c>
      <c r="I1" s="194"/>
    </row>
    <row r="2" spans="1:13" x14ac:dyDescent="0.25">
      <c r="A2" s="105"/>
      <c r="B2" s="106"/>
      <c r="C2" s="106"/>
      <c r="D2" s="106"/>
      <c r="E2" s="106"/>
      <c r="F2" s="106"/>
      <c r="G2" s="106"/>
      <c r="H2" s="106"/>
      <c r="I2" s="107"/>
    </row>
    <row r="3" spans="1:13" x14ac:dyDescent="0.25">
      <c r="A3" s="108" t="s">
        <v>13</v>
      </c>
      <c r="B3" s="109" t="s">
        <v>32</v>
      </c>
      <c r="C3" s="109"/>
      <c r="D3" s="109"/>
      <c r="E3" s="109"/>
      <c r="F3" s="109"/>
      <c r="G3" s="109"/>
      <c r="H3" s="109"/>
      <c r="I3" s="110"/>
      <c r="J3" s="50"/>
      <c r="K3" s="50"/>
      <c r="L3" s="50"/>
      <c r="M3" s="50"/>
    </row>
    <row r="4" spans="1:13" x14ac:dyDescent="0.25">
      <c r="A4" s="9">
        <f>INDEX('Point Grid'!B:B,MATCH($A$1,'Point Grid'!A:A,0))</f>
        <v>1.5</v>
      </c>
      <c r="B4" s="109"/>
      <c r="C4" s="109"/>
      <c r="D4" s="109"/>
      <c r="E4" s="109"/>
      <c r="F4" s="109"/>
      <c r="G4" s="109"/>
      <c r="H4" s="109"/>
      <c r="I4" s="110"/>
      <c r="J4" s="50"/>
      <c r="K4" s="50"/>
      <c r="L4" s="50"/>
      <c r="M4" s="50"/>
    </row>
    <row r="5" spans="1:13" ht="33.950000000000003" customHeight="1" x14ac:dyDescent="0.25">
      <c r="A5" s="111"/>
      <c r="B5" s="209" t="s">
        <v>176</v>
      </c>
      <c r="C5" s="208" t="s">
        <v>256</v>
      </c>
      <c r="D5" s="208"/>
      <c r="E5" s="202" t="s">
        <v>257</v>
      </c>
      <c r="F5" s="202"/>
      <c r="G5" s="112"/>
      <c r="H5" s="112"/>
      <c r="I5" s="110"/>
      <c r="J5" s="50"/>
      <c r="K5" s="50"/>
      <c r="L5" s="50"/>
      <c r="M5" s="50"/>
    </row>
    <row r="6" spans="1:13" ht="45" customHeight="1" x14ac:dyDescent="0.25">
      <c r="A6" s="111"/>
      <c r="B6" s="209"/>
      <c r="C6" s="176" t="s">
        <v>258</v>
      </c>
      <c r="D6" s="153" t="s">
        <v>259</v>
      </c>
      <c r="E6" s="176" t="s">
        <v>258</v>
      </c>
      <c r="F6" s="153" t="s">
        <v>259</v>
      </c>
      <c r="G6" s="112"/>
      <c r="H6" s="112"/>
      <c r="I6" s="110"/>
      <c r="J6" s="50"/>
      <c r="K6" s="50"/>
      <c r="L6" s="50"/>
      <c r="M6" s="50"/>
    </row>
    <row r="7" spans="1:13" x14ac:dyDescent="0.25">
      <c r="A7" s="111"/>
      <c r="B7" s="147">
        <v>2013</v>
      </c>
      <c r="C7" s="160">
        <v>109</v>
      </c>
      <c r="D7" s="160">
        <v>107</v>
      </c>
      <c r="E7" s="160">
        <v>108</v>
      </c>
      <c r="F7" s="160">
        <v>110</v>
      </c>
      <c r="G7" s="112"/>
      <c r="H7" s="112"/>
      <c r="I7" s="110"/>
      <c r="J7" s="50"/>
      <c r="K7" s="50"/>
      <c r="L7" s="50"/>
      <c r="M7" s="50"/>
    </row>
    <row r="8" spans="1:13" x14ac:dyDescent="0.25">
      <c r="A8" s="111"/>
      <c r="B8" s="147">
        <v>2014</v>
      </c>
      <c r="C8" s="160">
        <v>107</v>
      </c>
      <c r="D8" s="160">
        <v>108</v>
      </c>
      <c r="E8" s="160">
        <v>105</v>
      </c>
      <c r="F8" s="160">
        <v>117</v>
      </c>
      <c r="G8" s="112"/>
      <c r="H8" s="112"/>
      <c r="I8" s="110"/>
      <c r="J8" s="50"/>
      <c r="K8" s="50"/>
      <c r="L8" s="50"/>
      <c r="M8" s="50"/>
    </row>
    <row r="9" spans="1:13" x14ac:dyDescent="0.25">
      <c r="A9" s="111"/>
      <c r="B9" s="147">
        <v>2015</v>
      </c>
      <c r="C9" s="160">
        <v>107</v>
      </c>
      <c r="D9" s="160">
        <v>108</v>
      </c>
      <c r="E9" s="160">
        <v>102</v>
      </c>
      <c r="F9" s="160">
        <v>122</v>
      </c>
      <c r="G9" s="112"/>
      <c r="H9" s="112"/>
      <c r="I9" s="110"/>
      <c r="J9" s="50"/>
      <c r="K9" s="50"/>
      <c r="L9" s="50"/>
      <c r="M9" s="50"/>
    </row>
    <row r="10" spans="1:13" ht="15" customHeight="1" x14ac:dyDescent="0.25">
      <c r="A10" s="111"/>
      <c r="B10" s="147">
        <v>2016</v>
      </c>
      <c r="C10" s="160" t="s">
        <v>260</v>
      </c>
      <c r="D10" s="160" t="s">
        <v>260</v>
      </c>
      <c r="E10" s="160">
        <v>100</v>
      </c>
      <c r="F10" s="160">
        <v>150</v>
      </c>
      <c r="G10" s="112"/>
      <c r="H10" s="112"/>
      <c r="I10" s="110"/>
      <c r="J10" s="50"/>
      <c r="K10" s="50"/>
      <c r="L10" s="50"/>
      <c r="M10" s="50"/>
    </row>
    <row r="11" spans="1:13" x14ac:dyDescent="0.25">
      <c r="A11" s="111"/>
      <c r="B11" s="112"/>
      <c r="C11" s="115"/>
      <c r="D11" s="117"/>
      <c r="E11" s="114"/>
      <c r="F11" s="112"/>
      <c r="G11" s="112"/>
      <c r="H11" s="112"/>
      <c r="I11" s="110"/>
      <c r="J11" s="50"/>
      <c r="K11" s="50"/>
      <c r="L11" s="50"/>
      <c r="M11" s="50"/>
    </row>
    <row r="12" spans="1:13" x14ac:dyDescent="0.25">
      <c r="A12" s="111"/>
      <c r="B12" s="198" t="s">
        <v>261</v>
      </c>
      <c r="C12" s="198"/>
      <c r="D12" s="198"/>
      <c r="E12" s="198"/>
      <c r="F12" s="198"/>
      <c r="G12" s="198"/>
      <c r="H12" s="198"/>
      <c r="I12" s="110"/>
      <c r="J12" s="50"/>
      <c r="K12" s="50"/>
      <c r="L12" s="50"/>
      <c r="M12" s="50"/>
    </row>
    <row r="13" spans="1:13" x14ac:dyDescent="0.25">
      <c r="A13" s="111"/>
      <c r="B13" s="198"/>
      <c r="C13" s="198"/>
      <c r="D13" s="198"/>
      <c r="E13" s="198"/>
      <c r="F13" s="198"/>
      <c r="G13" s="198"/>
      <c r="H13" s="198"/>
      <c r="I13" s="110"/>
      <c r="J13" s="50"/>
      <c r="K13" s="50"/>
      <c r="L13" s="50"/>
      <c r="M13" s="50"/>
    </row>
    <row r="14" spans="1:13" x14ac:dyDescent="0.25">
      <c r="A14" s="111"/>
      <c r="B14" s="109"/>
      <c r="C14" s="114"/>
      <c r="D14" s="118"/>
      <c r="E14" s="114"/>
      <c r="F14" s="112"/>
      <c r="G14" s="112"/>
      <c r="H14" s="112"/>
      <c r="I14" s="110"/>
      <c r="J14" s="50"/>
      <c r="K14" s="50"/>
      <c r="L14" s="50"/>
      <c r="M14" s="50"/>
    </row>
    <row r="15" spans="1:13" x14ac:dyDescent="0.25">
      <c r="A15" s="119" t="s">
        <v>2</v>
      </c>
      <c r="B15" s="196" t="s">
        <v>262</v>
      </c>
      <c r="C15" s="196"/>
      <c r="D15" s="196"/>
      <c r="E15" s="196"/>
      <c r="F15" s="196"/>
      <c r="G15" s="196"/>
      <c r="H15" s="196"/>
      <c r="I15" s="110"/>
      <c r="J15" s="50"/>
      <c r="K15" s="50"/>
      <c r="L15" s="50"/>
      <c r="M15" s="50"/>
    </row>
    <row r="16" spans="1:13" ht="15.75" thickBot="1" x14ac:dyDescent="0.3">
      <c r="A16" s="9">
        <f>INDEX('Point Grid'!$C$8:$I$33,MATCH($A$1,'Point Grid'!$A$8:$A$33,0),MATCH(A15,'Point Grid'!$C$7:$I$7,0))</f>
        <v>0.5</v>
      </c>
      <c r="B16" s="196"/>
      <c r="C16" s="196"/>
      <c r="D16" s="196"/>
      <c r="E16" s="196"/>
      <c r="F16" s="196"/>
      <c r="G16" s="196"/>
      <c r="H16" s="196"/>
      <c r="I16" s="110"/>
      <c r="J16" s="50"/>
      <c r="K16" s="50"/>
      <c r="L16" s="50"/>
      <c r="M16" s="50"/>
    </row>
    <row r="17" spans="1:13" ht="15.75" thickBot="1" x14ac:dyDescent="0.3">
      <c r="A17" s="125"/>
      <c r="B17" s="112"/>
      <c r="C17" s="114"/>
      <c r="D17" s="114"/>
      <c r="E17" s="114"/>
      <c r="F17" s="114"/>
      <c r="G17" s="114"/>
      <c r="H17" s="114"/>
      <c r="I17" s="110"/>
      <c r="J17" s="50"/>
      <c r="K17" s="50"/>
      <c r="L17" s="50"/>
      <c r="M17" s="50"/>
    </row>
    <row r="18" spans="1:13" x14ac:dyDescent="0.25">
      <c r="A18" s="111"/>
      <c r="B18" s="124"/>
      <c r="C18" s="126"/>
      <c r="D18" s="126"/>
      <c r="E18" s="126"/>
      <c r="F18" s="127"/>
      <c r="G18" s="128"/>
      <c r="H18" s="114"/>
      <c r="I18" s="110"/>
      <c r="J18" s="50"/>
      <c r="K18" s="50"/>
      <c r="L18" s="50"/>
      <c r="M18" s="50"/>
    </row>
    <row r="19" spans="1:13" x14ac:dyDescent="0.25">
      <c r="A19" s="119" t="s">
        <v>3</v>
      </c>
      <c r="B19" s="197" t="s">
        <v>263</v>
      </c>
      <c r="C19" s="197"/>
      <c r="D19" s="197"/>
      <c r="E19" s="197"/>
      <c r="F19" s="197"/>
      <c r="G19" s="197"/>
      <c r="H19" s="197"/>
      <c r="I19" s="110"/>
      <c r="J19" s="50"/>
      <c r="K19" s="50"/>
      <c r="L19" s="50"/>
      <c r="M19" s="50"/>
    </row>
    <row r="20" spans="1:13" ht="15.75" thickBot="1" x14ac:dyDescent="0.3">
      <c r="A20" s="9">
        <f>INDEX('Point Grid'!$C$8:$I$33,MATCH($A$1,'Point Grid'!$A$8:$A$33,0),MATCH(A19,'Point Grid'!$C$7:$I$7,0))</f>
        <v>0.5</v>
      </c>
      <c r="B20" s="197"/>
      <c r="C20" s="197"/>
      <c r="D20" s="197"/>
      <c r="E20" s="197"/>
      <c r="F20" s="197"/>
      <c r="G20" s="197"/>
      <c r="H20" s="197"/>
      <c r="I20" s="110"/>
      <c r="J20" s="50"/>
      <c r="K20" s="50"/>
      <c r="L20" s="50"/>
      <c r="M20" s="50"/>
    </row>
    <row r="21" spans="1:13" ht="15.75" thickBot="1" x14ac:dyDescent="0.3">
      <c r="A21" s="125"/>
      <c r="B21" s="112"/>
      <c r="C21" s="129"/>
      <c r="D21" s="130"/>
      <c r="E21" s="131"/>
      <c r="F21" s="129"/>
      <c r="G21" s="116"/>
      <c r="H21" s="116"/>
      <c r="I21" s="110"/>
      <c r="J21" s="50"/>
      <c r="K21" s="50"/>
      <c r="L21" s="50"/>
      <c r="M21" s="50"/>
    </row>
    <row r="22" spans="1:13" x14ac:dyDescent="0.25">
      <c r="A22" s="111"/>
      <c r="B22" s="112"/>
      <c r="C22" s="129"/>
      <c r="D22" s="130"/>
      <c r="E22" s="131"/>
      <c r="F22" s="129"/>
      <c r="G22" s="116"/>
      <c r="H22" s="116"/>
      <c r="I22" s="110"/>
      <c r="J22" s="50"/>
      <c r="K22" s="50"/>
      <c r="L22" s="50"/>
      <c r="M22" s="50"/>
    </row>
    <row r="23" spans="1:13" x14ac:dyDescent="0.25">
      <c r="A23" s="119" t="s">
        <v>4</v>
      </c>
      <c r="B23" s="198" t="s">
        <v>264</v>
      </c>
      <c r="C23" s="198"/>
      <c r="D23" s="198"/>
      <c r="E23" s="198"/>
      <c r="F23" s="198"/>
      <c r="G23" s="198"/>
      <c r="H23" s="198"/>
      <c r="I23" s="110"/>
      <c r="J23" s="50"/>
      <c r="K23" s="50"/>
      <c r="L23" s="50"/>
      <c r="M23" s="50"/>
    </row>
    <row r="24" spans="1:13" ht="15.75" thickBot="1" x14ac:dyDescent="0.3">
      <c r="A24" s="9">
        <f>INDEX('Point Grid'!$C$8:$I$33,MATCH($A$1,'Point Grid'!$A$8:$A$33,0),MATCH(A23,'Point Grid'!$C$7:$I$7,0))</f>
        <v>0.25</v>
      </c>
      <c r="B24" s="198"/>
      <c r="C24" s="198"/>
      <c r="D24" s="198"/>
      <c r="E24" s="198"/>
      <c r="F24" s="198"/>
      <c r="G24" s="198"/>
      <c r="H24" s="198"/>
      <c r="I24" s="110"/>
      <c r="J24" s="50"/>
      <c r="K24" s="50"/>
      <c r="L24" s="50"/>
      <c r="M24" s="50"/>
    </row>
    <row r="25" spans="1:13" ht="15.75" thickBot="1" x14ac:dyDescent="0.3">
      <c r="A25" s="125"/>
      <c r="B25" s="112"/>
      <c r="C25" s="129"/>
      <c r="D25" s="130"/>
      <c r="E25" s="131"/>
      <c r="F25" s="129"/>
      <c r="G25" s="130"/>
      <c r="H25" s="130"/>
      <c r="I25" s="110"/>
      <c r="J25" s="50"/>
      <c r="K25" s="50"/>
      <c r="L25" s="50"/>
      <c r="M25" s="50"/>
    </row>
    <row r="26" spans="1:13" x14ac:dyDescent="0.25">
      <c r="A26" s="111"/>
      <c r="B26" s="112"/>
      <c r="C26" s="129"/>
      <c r="D26" s="130"/>
      <c r="E26" s="131"/>
      <c r="F26" s="129"/>
      <c r="G26" s="116"/>
      <c r="H26" s="116"/>
      <c r="I26" s="110"/>
      <c r="J26" s="50"/>
      <c r="K26" s="50"/>
      <c r="L26" s="50"/>
      <c r="M26" s="50"/>
    </row>
    <row r="27" spans="1:13" x14ac:dyDescent="0.25">
      <c r="A27" s="119" t="s">
        <v>5</v>
      </c>
      <c r="B27" s="198" t="s">
        <v>265</v>
      </c>
      <c r="C27" s="198"/>
      <c r="D27" s="198"/>
      <c r="E27" s="198"/>
      <c r="F27" s="198"/>
      <c r="G27" s="198"/>
      <c r="H27" s="198"/>
      <c r="I27" s="110"/>
      <c r="J27" s="50"/>
      <c r="K27" s="50"/>
      <c r="L27" s="50"/>
      <c r="M27" s="50"/>
    </row>
    <row r="28" spans="1:13" ht="15.75" thickBot="1" x14ac:dyDescent="0.3">
      <c r="A28" s="9">
        <f>INDEX('Point Grid'!$C$8:$I$33,MATCH($A$1,'Point Grid'!$A$8:$A$33,0),MATCH(A27,'Point Grid'!$C$7:$I$7,0))</f>
        <v>0.25</v>
      </c>
      <c r="B28" s="198"/>
      <c r="C28" s="198"/>
      <c r="D28" s="198"/>
      <c r="E28" s="198"/>
      <c r="F28" s="198"/>
      <c r="G28" s="198"/>
      <c r="H28" s="198"/>
      <c r="I28" s="110"/>
      <c r="J28" s="50"/>
      <c r="K28" s="50"/>
      <c r="L28" s="50"/>
      <c r="M28" s="50"/>
    </row>
    <row r="29" spans="1:13" ht="15.75" thickBot="1" x14ac:dyDescent="0.3">
      <c r="A29" s="125"/>
      <c r="B29" s="112"/>
      <c r="C29" s="129"/>
      <c r="D29" s="130"/>
      <c r="E29" s="131"/>
      <c r="F29" s="129"/>
      <c r="G29" s="130"/>
      <c r="H29" s="130"/>
      <c r="I29" s="110"/>
      <c r="J29" s="50"/>
      <c r="K29" s="50"/>
      <c r="L29" s="50"/>
      <c r="M29" s="50"/>
    </row>
    <row r="30" spans="1:13" ht="15.75" thickBot="1" x14ac:dyDescent="0.3">
      <c r="A30" s="132"/>
      <c r="B30" s="133"/>
      <c r="C30" s="134"/>
      <c r="D30" s="134"/>
      <c r="E30" s="135"/>
      <c r="F30" s="134"/>
      <c r="G30" s="136"/>
      <c r="H30" s="136"/>
      <c r="I30" s="137"/>
    </row>
    <row r="31" spans="1:13" x14ac:dyDescent="0.25">
      <c r="A31" s="138"/>
      <c r="B31" s="50"/>
      <c r="C31" s="50"/>
      <c r="D31" s="50"/>
      <c r="E31" s="50"/>
      <c r="F31" s="50"/>
      <c r="G31" s="50"/>
      <c r="H31" s="50"/>
      <c r="I31" s="50"/>
    </row>
    <row r="32" spans="1:13" x14ac:dyDescent="0.25">
      <c r="A32" s="138"/>
      <c r="B32" s="50"/>
      <c r="C32" s="50"/>
      <c r="D32" s="50"/>
      <c r="E32" s="50"/>
      <c r="F32" s="50"/>
      <c r="G32" s="50"/>
      <c r="H32" s="50"/>
      <c r="I32" s="50"/>
    </row>
    <row r="33" spans="1:9" x14ac:dyDescent="0.25">
      <c r="A33" s="138"/>
      <c r="B33" s="50"/>
      <c r="C33" s="50"/>
      <c r="D33" s="50"/>
      <c r="E33" s="50"/>
      <c r="F33" s="50"/>
      <c r="G33" s="50"/>
      <c r="H33" s="50"/>
      <c r="I33" s="50"/>
    </row>
    <row r="34" spans="1:9" x14ac:dyDescent="0.25">
      <c r="A34" s="138"/>
      <c r="B34" s="50"/>
      <c r="C34" s="50"/>
      <c r="D34" s="50"/>
      <c r="E34" s="50"/>
      <c r="F34" s="50"/>
      <c r="G34" s="50"/>
      <c r="H34" s="50"/>
      <c r="I34" s="50"/>
    </row>
    <row r="35" spans="1:9" x14ac:dyDescent="0.25">
      <c r="A35" s="138"/>
      <c r="B35" s="50"/>
      <c r="C35" s="50"/>
      <c r="D35" s="50"/>
      <c r="E35" s="50"/>
      <c r="F35" s="50"/>
      <c r="G35" s="50"/>
      <c r="H35" s="50"/>
      <c r="I35" s="50"/>
    </row>
    <row r="36" spans="1:9" x14ac:dyDescent="0.25">
      <c r="A36" s="138"/>
      <c r="B36" s="50"/>
      <c r="C36" s="50"/>
      <c r="D36" s="50"/>
      <c r="E36" s="50"/>
      <c r="F36" s="50"/>
      <c r="G36" s="50"/>
      <c r="H36" s="50"/>
      <c r="I36" s="50"/>
    </row>
    <row r="37" spans="1:9" x14ac:dyDescent="0.25">
      <c r="A37" s="138"/>
      <c r="B37" s="50"/>
      <c r="C37" s="50"/>
      <c r="D37" s="50"/>
      <c r="E37" s="50"/>
      <c r="F37" s="50"/>
      <c r="G37" s="50"/>
      <c r="H37" s="50"/>
      <c r="I37" s="50"/>
    </row>
    <row r="38" spans="1:9" x14ac:dyDescent="0.25">
      <c r="A38" s="138"/>
      <c r="B38" s="50"/>
      <c r="C38" s="50"/>
      <c r="D38" s="50"/>
      <c r="E38" s="50"/>
      <c r="F38" s="50"/>
      <c r="G38" s="50"/>
      <c r="H38" s="50"/>
      <c r="I38" s="50"/>
    </row>
    <row r="39" spans="1:9" x14ac:dyDescent="0.25">
      <c r="A39" s="138"/>
      <c r="B39" s="50"/>
      <c r="C39" s="50"/>
      <c r="D39" s="50"/>
      <c r="E39" s="50"/>
      <c r="F39" s="50"/>
      <c r="G39" s="50"/>
      <c r="H39" s="50"/>
      <c r="I39" s="50"/>
    </row>
    <row r="40" spans="1:9" x14ac:dyDescent="0.25">
      <c r="A40" s="138"/>
      <c r="B40" s="50"/>
      <c r="C40" s="50"/>
      <c r="D40" s="50"/>
      <c r="E40" s="50"/>
      <c r="F40" s="50"/>
      <c r="G40" s="50"/>
      <c r="H40" s="50"/>
      <c r="I40" s="50"/>
    </row>
    <row r="41" spans="1:9" x14ac:dyDescent="0.25">
      <c r="A41" s="138"/>
      <c r="B41" s="50"/>
      <c r="C41" s="50"/>
      <c r="D41" s="50"/>
      <c r="E41" s="50"/>
      <c r="F41" s="50"/>
      <c r="G41" s="50"/>
      <c r="H41" s="50"/>
      <c r="I41" s="50"/>
    </row>
    <row r="42" spans="1:9" x14ac:dyDescent="0.25">
      <c r="A42" s="138"/>
      <c r="B42" s="50"/>
      <c r="C42" s="50"/>
      <c r="D42" s="50"/>
      <c r="E42" s="50"/>
      <c r="F42" s="50"/>
      <c r="G42" s="50"/>
      <c r="H42" s="50"/>
      <c r="I42" s="50"/>
    </row>
    <row r="43" spans="1:9" x14ac:dyDescent="0.25">
      <c r="A43" s="138"/>
      <c r="B43" s="50"/>
      <c r="C43" s="50"/>
      <c r="D43" s="50"/>
      <c r="E43" s="50"/>
      <c r="F43" s="50"/>
      <c r="G43" s="50"/>
      <c r="H43" s="50"/>
      <c r="I43" s="50"/>
    </row>
    <row r="44" spans="1:9" x14ac:dyDescent="0.25">
      <c r="A44" s="138"/>
      <c r="B44" s="50"/>
      <c r="C44" s="50"/>
      <c r="D44" s="50"/>
      <c r="E44" s="50"/>
      <c r="F44" s="50"/>
      <c r="G44" s="50"/>
      <c r="H44" s="50"/>
      <c r="I44" s="50"/>
    </row>
    <row r="45" spans="1:9" x14ac:dyDescent="0.25">
      <c r="A45" s="138"/>
      <c r="B45" s="50"/>
      <c r="C45" s="50"/>
      <c r="D45" s="50"/>
      <c r="E45" s="50"/>
      <c r="F45" s="50"/>
      <c r="G45" s="50"/>
      <c r="H45" s="50"/>
      <c r="I45" s="50"/>
    </row>
    <row r="46" spans="1:9" x14ac:dyDescent="0.25">
      <c r="A46" s="138"/>
      <c r="B46" s="50"/>
      <c r="C46" s="50"/>
      <c r="D46" s="50"/>
      <c r="E46" s="50"/>
      <c r="F46" s="50"/>
      <c r="G46" s="50"/>
      <c r="H46" s="50"/>
      <c r="I46" s="50"/>
    </row>
    <row r="47" spans="1:9" x14ac:dyDescent="0.25">
      <c r="A47" s="138"/>
      <c r="B47" s="50"/>
      <c r="C47" s="50"/>
      <c r="D47" s="50"/>
      <c r="E47" s="50"/>
      <c r="F47" s="50"/>
      <c r="G47" s="50"/>
      <c r="H47" s="50"/>
      <c r="I47" s="50"/>
    </row>
    <row r="48" spans="1:9" x14ac:dyDescent="0.25">
      <c r="A48" s="138"/>
      <c r="B48" s="50"/>
      <c r="C48" s="50"/>
      <c r="D48" s="50"/>
      <c r="E48" s="50"/>
      <c r="F48" s="50"/>
      <c r="G48" s="50"/>
      <c r="H48" s="50"/>
      <c r="I48" s="50"/>
    </row>
    <row r="49" spans="1:9" x14ac:dyDescent="0.25">
      <c r="A49" s="138"/>
      <c r="B49" s="50"/>
      <c r="C49" s="50"/>
      <c r="D49" s="50"/>
      <c r="E49" s="50"/>
      <c r="F49" s="50"/>
      <c r="G49" s="50"/>
      <c r="H49" s="50"/>
      <c r="I49" s="50"/>
    </row>
    <row r="50" spans="1:9" x14ac:dyDescent="0.25">
      <c r="A50" s="138"/>
      <c r="B50" s="50"/>
      <c r="C50" s="50"/>
      <c r="D50" s="50"/>
      <c r="E50" s="50"/>
      <c r="F50" s="50"/>
      <c r="G50" s="50"/>
      <c r="H50" s="50"/>
      <c r="I50" s="50"/>
    </row>
    <row r="51" spans="1:9" x14ac:dyDescent="0.25">
      <c r="A51" s="138"/>
      <c r="B51" s="50"/>
      <c r="C51" s="50"/>
      <c r="D51" s="50"/>
      <c r="E51" s="50"/>
      <c r="F51" s="50"/>
      <c r="G51" s="50"/>
      <c r="H51" s="50"/>
      <c r="I51" s="50"/>
    </row>
    <row r="52" spans="1:9" x14ac:dyDescent="0.25">
      <c r="A52" s="138"/>
      <c r="B52" s="50"/>
      <c r="C52" s="50"/>
      <c r="D52" s="50"/>
      <c r="E52" s="50"/>
      <c r="F52" s="50"/>
      <c r="G52" s="50"/>
      <c r="H52" s="50"/>
      <c r="I52" s="50"/>
    </row>
    <row r="53" spans="1:9" x14ac:dyDescent="0.25">
      <c r="A53" s="138"/>
      <c r="B53" s="50"/>
      <c r="C53" s="50"/>
      <c r="D53" s="50"/>
      <c r="E53" s="50"/>
      <c r="F53" s="50"/>
      <c r="G53" s="50"/>
      <c r="H53" s="50"/>
      <c r="I53" s="50"/>
    </row>
    <row r="54" spans="1:9" x14ac:dyDescent="0.25">
      <c r="A54" s="138"/>
      <c r="B54" s="50"/>
      <c r="C54" s="50"/>
      <c r="D54" s="50"/>
      <c r="E54" s="50"/>
      <c r="F54" s="50"/>
      <c r="G54" s="50"/>
      <c r="H54" s="50"/>
      <c r="I54" s="50"/>
    </row>
    <row r="55" spans="1:9" x14ac:dyDescent="0.25">
      <c r="A55" s="138"/>
      <c r="B55" s="50"/>
      <c r="C55" s="50"/>
      <c r="D55" s="50"/>
      <c r="E55" s="50"/>
      <c r="F55" s="50"/>
      <c r="G55" s="50"/>
      <c r="H55" s="50"/>
      <c r="I55" s="50"/>
    </row>
    <row r="56" spans="1:9" x14ac:dyDescent="0.25">
      <c r="A56" s="138"/>
      <c r="B56" s="50"/>
      <c r="C56" s="50"/>
      <c r="D56" s="50"/>
      <c r="E56" s="50"/>
      <c r="F56" s="50"/>
      <c r="G56" s="50"/>
      <c r="H56" s="50"/>
      <c r="I56" s="50"/>
    </row>
    <row r="57" spans="1:9" x14ac:dyDescent="0.25">
      <c r="A57" s="138"/>
      <c r="B57" s="50"/>
      <c r="C57" s="50"/>
      <c r="D57" s="50"/>
      <c r="E57" s="50"/>
      <c r="F57" s="50"/>
      <c r="G57" s="50"/>
      <c r="H57" s="50"/>
      <c r="I57" s="50"/>
    </row>
    <row r="58" spans="1:9" x14ac:dyDescent="0.25">
      <c r="A58" s="138"/>
      <c r="B58" s="50"/>
      <c r="C58" s="50"/>
      <c r="D58" s="50"/>
      <c r="E58" s="50"/>
      <c r="F58" s="50"/>
      <c r="G58" s="50"/>
      <c r="H58" s="50"/>
      <c r="I58" s="50"/>
    </row>
    <row r="59" spans="1:9" x14ac:dyDescent="0.25">
      <c r="A59" s="138"/>
      <c r="B59" s="50"/>
      <c r="C59" s="50"/>
      <c r="D59" s="50"/>
      <c r="E59" s="50"/>
      <c r="F59" s="50"/>
      <c r="G59" s="50"/>
      <c r="H59" s="50"/>
      <c r="I59" s="50"/>
    </row>
    <row r="60" spans="1:9" x14ac:dyDescent="0.25">
      <c r="A60" s="138"/>
      <c r="B60" s="50"/>
      <c r="C60" s="50"/>
      <c r="D60" s="50"/>
      <c r="E60" s="50"/>
      <c r="F60" s="50"/>
      <c r="G60" s="50"/>
      <c r="H60" s="50"/>
      <c r="I60" s="50"/>
    </row>
    <row r="61" spans="1:9" x14ac:dyDescent="0.25">
      <c r="A61" s="138"/>
      <c r="B61" s="50"/>
      <c r="C61" s="50"/>
      <c r="D61" s="50"/>
      <c r="E61" s="50"/>
      <c r="F61" s="50"/>
      <c r="G61" s="50"/>
      <c r="H61" s="50"/>
      <c r="I61" s="50"/>
    </row>
    <row r="62" spans="1:9" x14ac:dyDescent="0.25">
      <c r="A62" s="138"/>
      <c r="B62" s="50"/>
      <c r="C62" s="50"/>
      <c r="D62" s="50"/>
      <c r="E62" s="50"/>
      <c r="F62" s="50"/>
      <c r="G62" s="50"/>
      <c r="H62" s="50"/>
      <c r="I62" s="50"/>
    </row>
  </sheetData>
  <mergeCells count="9">
    <mergeCell ref="B19:H20"/>
    <mergeCell ref="B23:H24"/>
    <mergeCell ref="B27:H28"/>
    <mergeCell ref="B15:H16"/>
    <mergeCell ref="H1:I1"/>
    <mergeCell ref="C5:D5"/>
    <mergeCell ref="E5:F5"/>
    <mergeCell ref="B5:B6"/>
    <mergeCell ref="B12:H13"/>
  </mergeCells>
  <hyperlinks>
    <hyperlink ref="H1" location="'Point Grid'!A8" display="'Point Grid'!A8"/>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54"/>
  <sheetViews>
    <sheetView zoomScaleNormal="100" workbookViewId="0"/>
  </sheetViews>
  <sheetFormatPr defaultColWidth="9.140625" defaultRowHeight="15" x14ac:dyDescent="0.25"/>
  <cols>
    <col min="1" max="1" width="8.7109375" style="28" customWidth="1"/>
    <col min="2" max="2" width="12.28515625" style="28" customWidth="1"/>
    <col min="3" max="4" width="10.85546875" style="28" customWidth="1"/>
    <col min="5" max="5" width="9" style="28" customWidth="1"/>
    <col min="6" max="6" width="9.42578125" style="28" customWidth="1"/>
    <col min="7" max="7" width="13.28515625" style="28" customWidth="1"/>
    <col min="8" max="9" width="9.42578125" style="28" customWidth="1"/>
    <col min="10" max="10" width="10.7109375" style="28" customWidth="1"/>
    <col min="11" max="16384" width="9.140625" style="28"/>
  </cols>
  <sheetData>
    <row r="1" spans="1:13" x14ac:dyDescent="0.25">
      <c r="A1" s="100">
        <v>22</v>
      </c>
      <c r="B1" s="101" t="s">
        <v>12</v>
      </c>
      <c r="C1" s="102"/>
      <c r="D1" s="102"/>
      <c r="E1" s="102"/>
      <c r="F1" s="102"/>
      <c r="G1" s="103"/>
      <c r="H1" s="193" t="s">
        <v>29</v>
      </c>
      <c r="I1" s="194"/>
    </row>
    <row r="2" spans="1:13" x14ac:dyDescent="0.25">
      <c r="A2" s="105"/>
      <c r="B2" s="106"/>
      <c r="C2" s="106"/>
      <c r="D2" s="106"/>
      <c r="E2" s="106"/>
      <c r="F2" s="106"/>
      <c r="G2" s="106"/>
      <c r="H2" s="106"/>
      <c r="I2" s="107"/>
    </row>
    <row r="3" spans="1:13" x14ac:dyDescent="0.25">
      <c r="A3" s="108" t="s">
        <v>13</v>
      </c>
      <c r="B3" s="109" t="s">
        <v>266</v>
      </c>
      <c r="C3" s="109"/>
      <c r="D3" s="109"/>
      <c r="E3" s="109"/>
      <c r="F3" s="109"/>
      <c r="G3" s="109"/>
      <c r="H3" s="109"/>
      <c r="I3" s="110"/>
      <c r="J3" s="50"/>
      <c r="K3" s="50"/>
      <c r="L3" s="50"/>
      <c r="M3" s="50"/>
    </row>
    <row r="4" spans="1:13" x14ac:dyDescent="0.25">
      <c r="A4" s="9">
        <f>INDEX('Point Grid'!B:B,MATCH($A$1,'Point Grid'!A:A,0))</f>
        <v>2</v>
      </c>
      <c r="B4" s="109"/>
      <c r="C4" s="109"/>
      <c r="D4" s="109"/>
      <c r="E4" s="109"/>
      <c r="F4" s="109"/>
      <c r="G4" s="109"/>
      <c r="H4" s="109"/>
      <c r="I4" s="110"/>
      <c r="J4" s="50"/>
      <c r="K4" s="50"/>
      <c r="L4" s="50"/>
      <c r="M4" s="50"/>
    </row>
    <row r="5" spans="1:13" ht="15" customHeight="1" x14ac:dyDescent="0.25">
      <c r="A5" s="111"/>
      <c r="B5" s="207" t="s">
        <v>176</v>
      </c>
      <c r="C5" s="205" t="s">
        <v>267</v>
      </c>
      <c r="D5" s="205"/>
      <c r="E5" s="205"/>
      <c r="F5" s="205"/>
      <c r="G5" s="112"/>
      <c r="H5" s="112"/>
      <c r="I5" s="110"/>
      <c r="J5" s="50"/>
      <c r="K5" s="50"/>
      <c r="L5" s="50"/>
      <c r="M5" s="50"/>
    </row>
    <row r="6" spans="1:13" x14ac:dyDescent="0.25">
      <c r="A6" s="111"/>
      <c r="B6" s="207"/>
      <c r="C6" s="148">
        <v>12</v>
      </c>
      <c r="D6" s="147">
        <v>24</v>
      </c>
      <c r="E6" s="147">
        <v>36</v>
      </c>
      <c r="F6" s="147">
        <v>48</v>
      </c>
      <c r="G6" s="112"/>
      <c r="H6" s="112"/>
      <c r="I6" s="110"/>
      <c r="J6" s="50"/>
      <c r="K6" s="50"/>
      <c r="L6" s="50"/>
      <c r="M6" s="50"/>
    </row>
    <row r="7" spans="1:13" x14ac:dyDescent="0.25">
      <c r="A7" s="111"/>
      <c r="B7" s="147">
        <v>2013</v>
      </c>
      <c r="C7" s="170">
        <v>660</v>
      </c>
      <c r="D7" s="170">
        <v>959</v>
      </c>
      <c r="E7" s="171">
        <v>1119</v>
      </c>
      <c r="F7" s="148">
        <v>1154</v>
      </c>
      <c r="G7" s="112"/>
      <c r="H7" s="112"/>
      <c r="I7" s="110"/>
      <c r="J7" s="50"/>
      <c r="K7" s="50"/>
      <c r="L7" s="50"/>
      <c r="M7" s="50"/>
    </row>
    <row r="8" spans="1:13" x14ac:dyDescent="0.25">
      <c r="A8" s="111"/>
      <c r="B8" s="147">
        <v>2014</v>
      </c>
      <c r="C8" s="148">
        <v>768</v>
      </c>
      <c r="D8" s="168">
        <v>1104</v>
      </c>
      <c r="E8" s="148">
        <v>1317</v>
      </c>
      <c r="F8" s="114"/>
      <c r="G8" s="112"/>
      <c r="H8" s="112"/>
      <c r="I8" s="110"/>
      <c r="J8" s="50"/>
      <c r="K8" s="50"/>
      <c r="L8" s="50"/>
      <c r="M8" s="50"/>
    </row>
    <row r="9" spans="1:13" x14ac:dyDescent="0.25">
      <c r="A9" s="111"/>
      <c r="B9" s="169">
        <v>2015</v>
      </c>
      <c r="C9" s="168">
        <v>620</v>
      </c>
      <c r="D9" s="148">
        <v>825</v>
      </c>
      <c r="E9" s="114"/>
      <c r="F9" s="114"/>
      <c r="G9" s="112"/>
      <c r="H9" s="112"/>
      <c r="I9" s="110"/>
      <c r="J9" s="50"/>
      <c r="K9" s="50"/>
      <c r="L9" s="50"/>
      <c r="M9" s="50"/>
    </row>
    <row r="10" spans="1:13" x14ac:dyDescent="0.25">
      <c r="A10" s="111"/>
      <c r="B10" s="147">
        <v>2016</v>
      </c>
      <c r="C10" s="148">
        <v>806</v>
      </c>
      <c r="D10" s="150"/>
      <c r="E10" s="114"/>
      <c r="F10" s="114"/>
      <c r="G10" s="112"/>
      <c r="H10" s="112"/>
      <c r="I10" s="110"/>
      <c r="J10" s="50"/>
      <c r="K10" s="50"/>
      <c r="L10" s="50"/>
      <c r="M10" s="50"/>
    </row>
    <row r="11" spans="1:13" x14ac:dyDescent="0.25">
      <c r="A11" s="111"/>
      <c r="B11" s="112"/>
      <c r="C11" s="115"/>
      <c r="D11" s="117"/>
      <c r="E11" s="114"/>
      <c r="F11" s="112"/>
      <c r="G11" s="112"/>
      <c r="H11" s="112"/>
      <c r="I11" s="110"/>
      <c r="J11" s="50"/>
      <c r="K11" s="50"/>
      <c r="L11" s="50"/>
      <c r="M11" s="50"/>
    </row>
    <row r="12" spans="1:13" x14ac:dyDescent="0.25">
      <c r="A12" s="111"/>
      <c r="B12" s="207" t="s">
        <v>176</v>
      </c>
      <c r="C12" s="205" t="s">
        <v>210</v>
      </c>
      <c r="D12" s="205"/>
      <c r="E12" s="205"/>
      <c r="F12" s="205"/>
      <c r="G12" s="112"/>
      <c r="H12" s="112"/>
      <c r="I12" s="110"/>
      <c r="J12" s="50"/>
      <c r="K12" s="50"/>
      <c r="L12" s="50"/>
      <c r="M12" s="50"/>
    </row>
    <row r="13" spans="1:13" x14ac:dyDescent="0.25">
      <c r="A13" s="111"/>
      <c r="B13" s="207"/>
      <c r="C13" s="148">
        <v>12</v>
      </c>
      <c r="D13" s="147">
        <v>24</v>
      </c>
      <c r="E13" s="147">
        <v>36</v>
      </c>
      <c r="F13" s="147">
        <v>48</v>
      </c>
      <c r="G13" s="112"/>
      <c r="H13" s="112"/>
      <c r="I13" s="110"/>
      <c r="J13" s="50"/>
      <c r="K13" s="50"/>
      <c r="L13" s="50"/>
      <c r="M13" s="50"/>
    </row>
    <row r="14" spans="1:13" x14ac:dyDescent="0.25">
      <c r="A14" s="111"/>
      <c r="B14" s="147">
        <v>2013</v>
      </c>
      <c r="C14" s="170">
        <v>1100</v>
      </c>
      <c r="D14" s="170">
        <v>1155</v>
      </c>
      <c r="E14" s="171">
        <v>1178</v>
      </c>
      <c r="F14" s="148">
        <v>1178</v>
      </c>
      <c r="G14" s="112"/>
      <c r="H14" s="112"/>
      <c r="I14" s="110"/>
      <c r="J14" s="50"/>
      <c r="K14" s="50"/>
      <c r="L14" s="50"/>
      <c r="M14" s="50"/>
    </row>
    <row r="15" spans="1:13" ht="15" customHeight="1" x14ac:dyDescent="0.25">
      <c r="A15" s="111"/>
      <c r="B15" s="147">
        <v>2014</v>
      </c>
      <c r="C15" s="148">
        <v>1200</v>
      </c>
      <c r="D15" s="168">
        <v>1380</v>
      </c>
      <c r="E15" s="148">
        <v>1463</v>
      </c>
      <c r="F15" s="114"/>
      <c r="G15" s="112"/>
      <c r="H15" s="112"/>
      <c r="I15" s="110"/>
      <c r="J15" s="50"/>
      <c r="K15" s="50"/>
      <c r="L15" s="50"/>
      <c r="M15" s="50"/>
    </row>
    <row r="16" spans="1:13" x14ac:dyDescent="0.25">
      <c r="A16" s="111"/>
      <c r="B16" s="169">
        <v>2015</v>
      </c>
      <c r="C16" s="168">
        <v>1000</v>
      </c>
      <c r="D16" s="148">
        <v>1100</v>
      </c>
      <c r="E16" s="114"/>
      <c r="F16" s="114"/>
      <c r="G16" s="112"/>
      <c r="H16" s="112"/>
      <c r="I16" s="110"/>
      <c r="J16" s="50"/>
      <c r="K16" s="50"/>
      <c r="L16" s="50"/>
      <c r="M16" s="50"/>
    </row>
    <row r="17" spans="1:13" x14ac:dyDescent="0.25">
      <c r="A17" s="111"/>
      <c r="B17" s="147">
        <v>2016</v>
      </c>
      <c r="C17" s="148">
        <v>1300</v>
      </c>
      <c r="D17" s="150"/>
      <c r="E17" s="114"/>
      <c r="F17" s="114"/>
      <c r="G17" s="112"/>
      <c r="H17" s="112"/>
      <c r="I17" s="110"/>
      <c r="J17" s="50"/>
      <c r="K17" s="50"/>
      <c r="L17" s="50"/>
      <c r="M17" s="50"/>
    </row>
    <row r="18" spans="1:13" x14ac:dyDescent="0.25">
      <c r="A18" s="111"/>
      <c r="B18" s="112"/>
      <c r="C18" s="114"/>
      <c r="D18" s="114"/>
      <c r="E18" s="114"/>
      <c r="F18" s="112"/>
      <c r="G18" s="112"/>
      <c r="H18" s="112"/>
      <c r="I18" s="110"/>
      <c r="J18" s="50"/>
      <c r="K18" s="50"/>
      <c r="L18" s="50"/>
      <c r="M18" s="50"/>
    </row>
    <row r="19" spans="1:13" ht="15" customHeight="1" x14ac:dyDescent="0.25">
      <c r="A19" s="119" t="s">
        <v>2</v>
      </c>
      <c r="B19" s="196" t="s">
        <v>268</v>
      </c>
      <c r="C19" s="196"/>
      <c r="D19" s="196"/>
      <c r="E19" s="196"/>
      <c r="F19" s="196"/>
      <c r="G19" s="196"/>
      <c r="H19" s="196"/>
      <c r="I19" s="110"/>
      <c r="J19" s="50"/>
      <c r="K19" s="50"/>
      <c r="L19" s="50"/>
      <c r="M19" s="50"/>
    </row>
    <row r="20" spans="1:13" ht="15.75" thickBot="1" x14ac:dyDescent="0.3">
      <c r="A20" s="9">
        <f>INDEX('Point Grid'!$C$8:$I$33,MATCH($A$1,'Point Grid'!$A$8:$A$33,0),MATCH(A19,'Point Grid'!$C$7:$I$7,0))</f>
        <v>2</v>
      </c>
      <c r="B20" s="196"/>
      <c r="C20" s="196"/>
      <c r="D20" s="196"/>
      <c r="E20" s="196"/>
      <c r="F20" s="196"/>
      <c r="G20" s="196"/>
      <c r="H20" s="196"/>
      <c r="I20" s="110"/>
      <c r="J20" s="50"/>
      <c r="K20" s="50"/>
      <c r="L20" s="50"/>
      <c r="M20" s="50"/>
    </row>
    <row r="21" spans="1:13" ht="15.75" thickBot="1" x14ac:dyDescent="0.3">
      <c r="A21" s="125"/>
      <c r="B21" s="196"/>
      <c r="C21" s="196"/>
      <c r="D21" s="196"/>
      <c r="E21" s="196"/>
      <c r="F21" s="196"/>
      <c r="G21" s="196"/>
      <c r="H21" s="196"/>
      <c r="I21" s="110"/>
      <c r="J21" s="50"/>
      <c r="K21" s="50"/>
      <c r="L21" s="50"/>
      <c r="M21" s="50"/>
    </row>
    <row r="22" spans="1:13" ht="15.75" thickBot="1" x14ac:dyDescent="0.3">
      <c r="A22" s="132"/>
      <c r="B22" s="133"/>
      <c r="C22" s="134"/>
      <c r="D22" s="134"/>
      <c r="E22" s="135"/>
      <c r="F22" s="134"/>
      <c r="G22" s="136"/>
      <c r="H22" s="136"/>
      <c r="I22" s="137"/>
      <c r="J22" s="50"/>
      <c r="K22" s="50"/>
      <c r="L22" s="50"/>
      <c r="M22" s="50"/>
    </row>
    <row r="23" spans="1:13" x14ac:dyDescent="0.25">
      <c r="A23" s="138"/>
      <c r="B23" s="50"/>
      <c r="C23" s="50"/>
      <c r="D23" s="50"/>
      <c r="E23" s="50"/>
      <c r="F23" s="50"/>
      <c r="G23" s="50"/>
      <c r="H23" s="50"/>
      <c r="I23" s="50"/>
      <c r="J23" s="50"/>
      <c r="K23" s="50"/>
      <c r="L23" s="50"/>
      <c r="M23" s="50"/>
    </row>
    <row r="24" spans="1:13" x14ac:dyDescent="0.25">
      <c r="A24" s="138"/>
      <c r="B24" s="50"/>
      <c r="C24" s="50"/>
      <c r="D24" s="50"/>
      <c r="E24" s="50"/>
      <c r="F24" s="50"/>
      <c r="G24" s="50"/>
      <c r="H24" s="50"/>
      <c r="I24" s="50"/>
      <c r="J24" s="50"/>
      <c r="K24" s="50"/>
      <c r="L24" s="50"/>
      <c r="M24" s="50"/>
    </row>
    <row r="25" spans="1:13" x14ac:dyDescent="0.25">
      <c r="A25" s="138"/>
      <c r="B25" s="50"/>
      <c r="C25" s="50"/>
      <c r="D25" s="50"/>
      <c r="E25" s="50"/>
      <c r="F25" s="50"/>
      <c r="G25" s="50"/>
      <c r="H25" s="50"/>
      <c r="I25" s="50"/>
      <c r="J25" s="50"/>
      <c r="K25" s="50"/>
      <c r="L25" s="50"/>
      <c r="M25" s="50"/>
    </row>
    <row r="26" spans="1:13" x14ac:dyDescent="0.25">
      <c r="A26" s="138"/>
      <c r="B26" s="50"/>
      <c r="C26" s="50"/>
      <c r="D26" s="50"/>
      <c r="E26" s="50"/>
      <c r="F26" s="50"/>
      <c r="G26" s="50"/>
      <c r="H26" s="50"/>
      <c r="I26" s="50"/>
      <c r="J26" s="50"/>
      <c r="K26" s="50"/>
      <c r="L26" s="50"/>
      <c r="M26" s="50"/>
    </row>
    <row r="27" spans="1:13" x14ac:dyDescent="0.25">
      <c r="A27" s="138"/>
      <c r="B27" s="50"/>
      <c r="C27" s="50"/>
      <c r="D27" s="50"/>
      <c r="E27" s="50"/>
      <c r="F27" s="50"/>
      <c r="G27" s="50"/>
      <c r="H27" s="50"/>
      <c r="I27" s="50"/>
      <c r="J27" s="50"/>
      <c r="K27" s="50"/>
      <c r="L27" s="50"/>
      <c r="M27" s="50"/>
    </row>
    <row r="28" spans="1:13" x14ac:dyDescent="0.25">
      <c r="A28" s="138"/>
      <c r="B28" s="50"/>
      <c r="C28" s="50"/>
      <c r="D28" s="50"/>
      <c r="E28" s="50"/>
      <c r="F28" s="50"/>
      <c r="G28" s="50"/>
      <c r="H28" s="50"/>
      <c r="I28" s="50"/>
      <c r="J28" s="50"/>
      <c r="K28" s="50"/>
      <c r="L28" s="50"/>
      <c r="M28" s="50"/>
    </row>
    <row r="29" spans="1:13" x14ac:dyDescent="0.25">
      <c r="A29" s="138"/>
      <c r="B29" s="50"/>
      <c r="C29" s="50"/>
      <c r="D29" s="50"/>
      <c r="E29" s="50"/>
      <c r="F29" s="50"/>
      <c r="G29" s="50"/>
      <c r="H29" s="50"/>
      <c r="I29" s="50"/>
      <c r="J29" s="50"/>
      <c r="K29" s="50"/>
      <c r="L29" s="50"/>
      <c r="M29" s="50"/>
    </row>
    <row r="30" spans="1:13" x14ac:dyDescent="0.25">
      <c r="A30" s="138"/>
      <c r="B30" s="50"/>
      <c r="C30" s="50"/>
      <c r="D30" s="50"/>
      <c r="E30" s="50"/>
      <c r="F30" s="50"/>
      <c r="G30" s="50"/>
      <c r="H30" s="50"/>
      <c r="I30" s="50"/>
      <c r="J30" s="50"/>
      <c r="K30" s="50"/>
      <c r="L30" s="50"/>
      <c r="M30" s="50"/>
    </row>
    <row r="31" spans="1:13" x14ac:dyDescent="0.25">
      <c r="A31" s="138"/>
      <c r="B31" s="50"/>
      <c r="C31" s="50"/>
      <c r="D31" s="50"/>
      <c r="E31" s="50"/>
      <c r="F31" s="50"/>
      <c r="G31" s="50"/>
      <c r="H31" s="50"/>
      <c r="I31" s="50"/>
      <c r="J31" s="50"/>
      <c r="K31" s="50"/>
      <c r="L31" s="50"/>
      <c r="M31" s="50"/>
    </row>
    <row r="32" spans="1:13" x14ac:dyDescent="0.25">
      <c r="A32" s="138"/>
      <c r="B32" s="50"/>
      <c r="C32" s="50"/>
      <c r="D32" s="50"/>
      <c r="E32" s="50"/>
      <c r="F32" s="50"/>
      <c r="G32" s="50"/>
      <c r="H32" s="50"/>
      <c r="I32" s="50"/>
      <c r="J32" s="50"/>
      <c r="K32" s="50"/>
      <c r="L32" s="50"/>
      <c r="M32" s="50"/>
    </row>
    <row r="33" spans="1:13" x14ac:dyDescent="0.25">
      <c r="A33" s="138"/>
      <c r="B33" s="50"/>
      <c r="C33" s="50"/>
      <c r="D33" s="50"/>
      <c r="E33" s="50"/>
      <c r="F33" s="50"/>
      <c r="G33" s="50"/>
      <c r="H33" s="50"/>
      <c r="I33" s="50"/>
      <c r="J33" s="50"/>
      <c r="K33" s="50"/>
      <c r="L33" s="50"/>
      <c r="M33" s="50"/>
    </row>
    <row r="34" spans="1:13" x14ac:dyDescent="0.25">
      <c r="A34" s="138"/>
      <c r="B34" s="50"/>
      <c r="C34" s="50"/>
      <c r="D34" s="50"/>
      <c r="E34" s="50"/>
      <c r="F34" s="50"/>
      <c r="G34" s="50"/>
      <c r="H34" s="50"/>
      <c r="I34" s="50"/>
      <c r="J34" s="50"/>
      <c r="K34" s="50"/>
      <c r="L34" s="50"/>
      <c r="M34" s="50"/>
    </row>
    <row r="35" spans="1:13" x14ac:dyDescent="0.25">
      <c r="A35" s="138"/>
      <c r="B35" s="50"/>
      <c r="C35" s="50"/>
      <c r="D35" s="50"/>
      <c r="E35" s="50"/>
      <c r="F35" s="50"/>
      <c r="G35" s="50"/>
      <c r="H35" s="50"/>
      <c r="I35" s="50"/>
      <c r="J35" s="50"/>
      <c r="K35" s="50"/>
      <c r="L35" s="50"/>
      <c r="M35" s="50"/>
    </row>
    <row r="36" spans="1:13" x14ac:dyDescent="0.25">
      <c r="A36" s="138"/>
      <c r="B36" s="50"/>
      <c r="C36" s="50"/>
      <c r="D36" s="50"/>
      <c r="E36" s="50"/>
      <c r="F36" s="50"/>
      <c r="G36" s="50"/>
      <c r="H36" s="50"/>
      <c r="I36" s="50"/>
      <c r="J36" s="50"/>
      <c r="K36" s="50"/>
      <c r="L36" s="50"/>
      <c r="M36" s="50"/>
    </row>
    <row r="37" spans="1:13" x14ac:dyDescent="0.25">
      <c r="A37" s="138"/>
      <c r="B37" s="50"/>
      <c r="C37" s="50"/>
      <c r="D37" s="50"/>
      <c r="E37" s="50"/>
      <c r="F37" s="50"/>
      <c r="G37" s="50"/>
      <c r="H37" s="50"/>
      <c r="I37" s="50"/>
      <c r="J37" s="50"/>
      <c r="K37" s="50"/>
      <c r="L37" s="50"/>
      <c r="M37" s="50"/>
    </row>
    <row r="38" spans="1:13" x14ac:dyDescent="0.25">
      <c r="A38" s="138"/>
      <c r="B38" s="50"/>
      <c r="C38" s="50"/>
      <c r="D38" s="50"/>
      <c r="E38" s="50"/>
      <c r="F38" s="50"/>
      <c r="G38" s="50"/>
      <c r="H38" s="50"/>
      <c r="I38" s="50"/>
      <c r="J38" s="50"/>
      <c r="K38" s="50"/>
      <c r="L38" s="50"/>
      <c r="M38" s="50"/>
    </row>
    <row r="39" spans="1:13" x14ac:dyDescent="0.25">
      <c r="A39" s="138"/>
      <c r="B39" s="50"/>
      <c r="C39" s="50"/>
      <c r="D39" s="50"/>
      <c r="E39" s="50"/>
      <c r="F39" s="50"/>
      <c r="G39" s="50"/>
      <c r="H39" s="50"/>
      <c r="I39" s="50"/>
      <c r="J39" s="50"/>
      <c r="K39" s="50"/>
      <c r="L39" s="50"/>
      <c r="M39" s="50"/>
    </row>
    <row r="40" spans="1:13" x14ac:dyDescent="0.25">
      <c r="A40" s="138"/>
      <c r="B40" s="50"/>
      <c r="C40" s="50"/>
      <c r="D40" s="50"/>
      <c r="E40" s="50"/>
      <c r="F40" s="50"/>
      <c r="G40" s="50"/>
      <c r="H40" s="50"/>
      <c r="I40" s="50"/>
    </row>
    <row r="41" spans="1:13" x14ac:dyDescent="0.25">
      <c r="A41" s="138"/>
      <c r="B41" s="50"/>
      <c r="C41" s="50"/>
      <c r="D41" s="50"/>
      <c r="E41" s="50"/>
      <c r="F41" s="50"/>
      <c r="G41" s="50"/>
      <c r="H41" s="50"/>
      <c r="I41" s="50"/>
    </row>
    <row r="42" spans="1:13" x14ac:dyDescent="0.25">
      <c r="A42" s="138"/>
      <c r="B42" s="50"/>
      <c r="C42" s="50"/>
      <c r="D42" s="50"/>
      <c r="E42" s="50"/>
      <c r="F42" s="50"/>
      <c r="G42" s="50"/>
      <c r="H42" s="50"/>
      <c r="I42" s="50"/>
    </row>
    <row r="43" spans="1:13" x14ac:dyDescent="0.25">
      <c r="A43" s="138"/>
      <c r="B43" s="50"/>
      <c r="C43" s="50"/>
      <c r="D43" s="50"/>
      <c r="E43" s="50"/>
      <c r="F43" s="50"/>
      <c r="G43" s="50"/>
      <c r="H43" s="50"/>
      <c r="I43" s="50"/>
    </row>
    <row r="44" spans="1:13" x14ac:dyDescent="0.25">
      <c r="A44" s="138"/>
      <c r="B44" s="50"/>
      <c r="C44" s="50"/>
      <c r="D44" s="50"/>
      <c r="E44" s="50"/>
      <c r="F44" s="50"/>
      <c r="G44" s="50"/>
      <c r="H44" s="50"/>
      <c r="I44" s="50"/>
    </row>
    <row r="45" spans="1:13" x14ac:dyDescent="0.25">
      <c r="A45" s="138"/>
      <c r="B45" s="50"/>
      <c r="C45" s="50"/>
      <c r="D45" s="50"/>
      <c r="E45" s="50"/>
      <c r="F45" s="50"/>
      <c r="G45" s="50"/>
      <c r="H45" s="50"/>
      <c r="I45" s="50"/>
    </row>
    <row r="46" spans="1:13" x14ac:dyDescent="0.25">
      <c r="A46" s="138"/>
      <c r="B46" s="50"/>
      <c r="C46" s="50"/>
      <c r="D46" s="50"/>
      <c r="E46" s="50"/>
      <c r="F46" s="50"/>
      <c r="G46" s="50"/>
      <c r="H46" s="50"/>
      <c r="I46" s="50"/>
    </row>
    <row r="47" spans="1:13" x14ac:dyDescent="0.25">
      <c r="A47" s="138"/>
      <c r="B47" s="50"/>
      <c r="C47" s="50"/>
      <c r="D47" s="50"/>
      <c r="E47" s="50"/>
      <c r="F47" s="50"/>
      <c r="G47" s="50"/>
      <c r="H47" s="50"/>
      <c r="I47" s="50"/>
    </row>
    <row r="48" spans="1:13" x14ac:dyDescent="0.25">
      <c r="A48" s="138"/>
      <c r="B48" s="50"/>
      <c r="C48" s="50"/>
      <c r="D48" s="50"/>
      <c r="E48" s="50"/>
      <c r="F48" s="50"/>
      <c r="G48" s="50"/>
      <c r="H48" s="50"/>
      <c r="I48" s="50"/>
    </row>
    <row r="49" spans="1:9" x14ac:dyDescent="0.25">
      <c r="A49" s="138"/>
      <c r="B49" s="50"/>
      <c r="C49" s="50"/>
      <c r="D49" s="50"/>
      <c r="E49" s="50"/>
      <c r="F49" s="50"/>
      <c r="G49" s="50"/>
      <c r="H49" s="50"/>
      <c r="I49" s="50"/>
    </row>
    <row r="50" spans="1:9" x14ac:dyDescent="0.25">
      <c r="A50" s="138"/>
      <c r="B50" s="50"/>
      <c r="C50" s="50"/>
      <c r="D50" s="50"/>
      <c r="E50" s="50"/>
      <c r="F50" s="50"/>
      <c r="G50" s="50"/>
      <c r="H50" s="50"/>
      <c r="I50" s="50"/>
    </row>
    <row r="51" spans="1:9" x14ac:dyDescent="0.25">
      <c r="A51" s="138"/>
      <c r="B51" s="50"/>
      <c r="C51" s="50"/>
      <c r="D51" s="50"/>
      <c r="E51" s="50"/>
      <c r="F51" s="50"/>
      <c r="G51" s="50"/>
      <c r="H51" s="50"/>
      <c r="I51" s="50"/>
    </row>
    <row r="52" spans="1:9" x14ac:dyDescent="0.25">
      <c r="A52" s="138"/>
      <c r="B52" s="50"/>
      <c r="C52" s="50"/>
      <c r="D52" s="50"/>
      <c r="E52" s="50"/>
      <c r="F52" s="50"/>
      <c r="G52" s="50"/>
      <c r="H52" s="50"/>
      <c r="I52" s="50"/>
    </row>
    <row r="53" spans="1:9" x14ac:dyDescent="0.25">
      <c r="A53" s="138"/>
      <c r="B53" s="50"/>
      <c r="C53" s="50"/>
      <c r="D53" s="50"/>
      <c r="E53" s="50"/>
      <c r="F53" s="50"/>
      <c r="G53" s="50"/>
      <c r="H53" s="50"/>
      <c r="I53" s="50"/>
    </row>
    <row r="54" spans="1:9" x14ac:dyDescent="0.25">
      <c r="A54" s="138"/>
      <c r="B54" s="50"/>
      <c r="C54" s="50"/>
      <c r="D54" s="50"/>
      <c r="E54" s="50"/>
      <c r="F54" s="50"/>
      <c r="G54" s="50"/>
      <c r="H54" s="50"/>
      <c r="I54" s="50"/>
    </row>
  </sheetData>
  <mergeCells count="6">
    <mergeCell ref="B19:H21"/>
    <mergeCell ref="H1:I1"/>
    <mergeCell ref="B5:B6"/>
    <mergeCell ref="C5:F5"/>
    <mergeCell ref="B12:B13"/>
    <mergeCell ref="C12:F12"/>
  </mergeCells>
  <hyperlinks>
    <hyperlink ref="H1" location="'Point Grid'!A8" display="'Point Grid'!A8"/>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56"/>
  <sheetViews>
    <sheetView zoomScale="95" zoomScaleNormal="100" workbookViewId="0"/>
  </sheetViews>
  <sheetFormatPr defaultColWidth="9.140625" defaultRowHeight="15" x14ac:dyDescent="0.25"/>
  <cols>
    <col min="1" max="1" width="8.7109375" style="28" customWidth="1"/>
    <col min="2" max="2" width="12.28515625" style="28" customWidth="1"/>
    <col min="3" max="3" width="10.85546875" style="28" customWidth="1"/>
    <col min="4" max="6" width="10.140625" style="28" customWidth="1"/>
    <col min="7" max="7" width="30.7109375" style="28" customWidth="1"/>
    <col min="8" max="8" width="9.42578125" style="28" customWidth="1"/>
    <col min="9" max="9" width="11.28515625" style="28" customWidth="1"/>
    <col min="10" max="10" width="10.7109375" style="28" customWidth="1"/>
    <col min="11" max="16384" width="9.140625" style="28"/>
  </cols>
  <sheetData>
    <row r="1" spans="1:13" x14ac:dyDescent="0.25">
      <c r="A1" s="100">
        <v>23</v>
      </c>
      <c r="B1" s="101" t="s">
        <v>12</v>
      </c>
      <c r="C1" s="102"/>
      <c r="D1" s="102"/>
      <c r="E1" s="102"/>
      <c r="F1" s="102"/>
      <c r="G1" s="103"/>
      <c r="H1" s="104" t="s">
        <v>29</v>
      </c>
      <c r="I1" s="139"/>
    </row>
    <row r="2" spans="1:13" x14ac:dyDescent="0.25">
      <c r="A2" s="105"/>
      <c r="B2" s="106"/>
      <c r="C2" s="106"/>
      <c r="D2" s="106"/>
      <c r="E2" s="106"/>
      <c r="F2" s="106"/>
      <c r="G2" s="106"/>
      <c r="H2" s="106"/>
      <c r="I2" s="107"/>
    </row>
    <row r="3" spans="1:13" x14ac:dyDescent="0.25">
      <c r="A3" s="108" t="s">
        <v>13</v>
      </c>
      <c r="B3" s="109" t="s">
        <v>266</v>
      </c>
      <c r="C3" s="109"/>
      <c r="D3" s="109"/>
      <c r="E3" s="109"/>
      <c r="F3" s="109"/>
      <c r="G3" s="109"/>
      <c r="H3" s="109"/>
      <c r="I3" s="110"/>
      <c r="J3" s="50"/>
      <c r="K3" s="50"/>
      <c r="L3" s="50"/>
      <c r="M3" s="50"/>
    </row>
    <row r="4" spans="1:13" x14ac:dyDescent="0.25">
      <c r="A4" s="9">
        <f>INDEX('Point Grid'!B:B,MATCH($A$1,'Point Grid'!A:A,0))</f>
        <v>3</v>
      </c>
      <c r="B4" s="109"/>
      <c r="C4" s="109"/>
      <c r="D4" s="109"/>
      <c r="E4" s="109"/>
      <c r="F4" s="109"/>
      <c r="G4" s="109"/>
      <c r="H4" s="109"/>
      <c r="I4" s="110"/>
      <c r="J4" s="50"/>
      <c r="K4" s="50"/>
      <c r="L4" s="50"/>
      <c r="M4" s="50"/>
    </row>
    <row r="5" spans="1:13" ht="15" customHeight="1" x14ac:dyDescent="0.25">
      <c r="A5" s="111"/>
      <c r="B5" s="207" t="s">
        <v>176</v>
      </c>
      <c r="C5" s="207" t="s">
        <v>39</v>
      </c>
      <c r="D5" s="210" t="s">
        <v>269</v>
      </c>
      <c r="E5" s="211"/>
      <c r="F5" s="211"/>
      <c r="G5" s="212"/>
      <c r="H5" s="112"/>
      <c r="I5" s="110"/>
      <c r="J5" s="50"/>
      <c r="K5" s="50"/>
      <c r="L5" s="50"/>
      <c r="M5" s="50"/>
    </row>
    <row r="6" spans="1:13" x14ac:dyDescent="0.25">
      <c r="A6" s="111"/>
      <c r="B6" s="207"/>
      <c r="C6" s="207"/>
      <c r="D6" s="148">
        <v>12</v>
      </c>
      <c r="E6" s="147">
        <v>24</v>
      </c>
      <c r="F6" s="147">
        <v>36</v>
      </c>
      <c r="G6" s="147">
        <v>48</v>
      </c>
      <c r="H6" s="112"/>
      <c r="I6" s="110"/>
      <c r="J6" s="50"/>
      <c r="K6" s="50"/>
      <c r="L6" s="50"/>
      <c r="M6" s="50"/>
    </row>
    <row r="7" spans="1:13" x14ac:dyDescent="0.25">
      <c r="A7" s="111"/>
      <c r="B7" s="147">
        <v>2013</v>
      </c>
      <c r="C7" s="148">
        <v>2000</v>
      </c>
      <c r="D7" s="170">
        <v>390</v>
      </c>
      <c r="E7" s="170">
        <v>875</v>
      </c>
      <c r="F7" s="171">
        <v>1135</v>
      </c>
      <c r="G7" s="148">
        <v>1265</v>
      </c>
      <c r="H7" s="112"/>
      <c r="I7" s="110"/>
      <c r="J7" s="50"/>
      <c r="K7" s="50"/>
      <c r="L7" s="50"/>
      <c r="M7" s="50"/>
    </row>
    <row r="8" spans="1:13" x14ac:dyDescent="0.25">
      <c r="A8" s="111"/>
      <c r="B8" s="147">
        <v>2014</v>
      </c>
      <c r="C8" s="148">
        <v>2260</v>
      </c>
      <c r="D8" s="148">
        <v>425</v>
      </c>
      <c r="E8" s="168">
        <v>1065</v>
      </c>
      <c r="F8" s="148">
        <v>1355</v>
      </c>
      <c r="G8" s="114"/>
      <c r="H8" s="112"/>
      <c r="I8" s="110"/>
      <c r="J8" s="50"/>
      <c r="K8" s="50"/>
      <c r="L8" s="50"/>
      <c r="M8" s="50"/>
    </row>
    <row r="9" spans="1:13" x14ac:dyDescent="0.25">
      <c r="A9" s="111"/>
      <c r="B9" s="169">
        <v>2015</v>
      </c>
      <c r="C9" s="179">
        <v>2730</v>
      </c>
      <c r="D9" s="168">
        <v>564</v>
      </c>
      <c r="E9" s="148">
        <v>1267</v>
      </c>
      <c r="F9" s="114"/>
      <c r="G9" s="114"/>
      <c r="H9" s="112"/>
      <c r="I9" s="110"/>
      <c r="J9" s="50"/>
      <c r="K9" s="50"/>
      <c r="L9" s="50"/>
      <c r="M9" s="50"/>
    </row>
    <row r="10" spans="1:13" x14ac:dyDescent="0.25">
      <c r="A10" s="111"/>
      <c r="B10" s="147">
        <v>2016</v>
      </c>
      <c r="C10" s="148">
        <v>3215</v>
      </c>
      <c r="D10" s="148">
        <v>619</v>
      </c>
      <c r="E10" s="150"/>
      <c r="F10" s="114"/>
      <c r="G10" s="114"/>
      <c r="H10" s="112"/>
      <c r="I10" s="110"/>
      <c r="J10" s="50"/>
      <c r="K10" s="50"/>
      <c r="L10" s="50"/>
      <c r="M10" s="50"/>
    </row>
    <row r="11" spans="1:13" x14ac:dyDescent="0.25">
      <c r="A11" s="111"/>
      <c r="B11" s="112"/>
      <c r="C11" s="115"/>
      <c r="D11" s="117"/>
      <c r="E11" s="114"/>
      <c r="F11" s="112"/>
      <c r="G11" s="112"/>
      <c r="H11" s="112"/>
      <c r="I11" s="110"/>
      <c r="J11" s="50"/>
      <c r="K11" s="50"/>
      <c r="L11" s="50"/>
      <c r="M11" s="50"/>
    </row>
    <row r="12" spans="1:13" ht="15" customHeight="1" x14ac:dyDescent="0.25">
      <c r="A12" s="111"/>
      <c r="B12" s="112" t="s">
        <v>270</v>
      </c>
      <c r="C12" s="115"/>
      <c r="D12" s="117"/>
      <c r="E12" s="114"/>
      <c r="F12" s="112"/>
      <c r="G12" s="112"/>
      <c r="H12" s="112"/>
      <c r="I12" s="110"/>
      <c r="J12" s="50"/>
      <c r="K12" s="50"/>
      <c r="L12" s="50"/>
      <c r="M12" s="50"/>
    </row>
    <row r="13" spans="1:13" x14ac:dyDescent="0.25">
      <c r="A13" s="111"/>
      <c r="B13" s="112" t="s">
        <v>271</v>
      </c>
      <c r="C13" s="114"/>
      <c r="D13" s="114"/>
      <c r="E13" s="114"/>
      <c r="F13" s="112"/>
      <c r="G13" s="112"/>
      <c r="H13" s="112"/>
      <c r="I13" s="110"/>
      <c r="J13" s="50"/>
      <c r="K13" s="50"/>
      <c r="L13" s="50"/>
      <c r="M13" s="50"/>
    </row>
    <row r="14" spans="1:13" x14ac:dyDescent="0.25">
      <c r="A14" s="111"/>
      <c r="B14" s="109" t="s">
        <v>272</v>
      </c>
      <c r="C14" s="114"/>
      <c r="D14" s="118"/>
      <c r="E14" s="114"/>
      <c r="F14" s="112"/>
      <c r="G14" s="112"/>
      <c r="H14" s="112"/>
      <c r="I14" s="110"/>
      <c r="J14" s="50"/>
      <c r="K14" s="50"/>
      <c r="L14" s="50"/>
      <c r="M14" s="50"/>
    </row>
    <row r="15" spans="1:13" x14ac:dyDescent="0.25">
      <c r="A15" s="111"/>
      <c r="B15" s="112" t="s">
        <v>273</v>
      </c>
      <c r="C15" s="114"/>
      <c r="D15" s="114"/>
      <c r="E15" s="114"/>
      <c r="F15" s="112"/>
      <c r="G15" s="112"/>
      <c r="H15" s="112"/>
      <c r="I15" s="110"/>
      <c r="J15" s="50"/>
      <c r="K15" s="50"/>
      <c r="L15" s="50"/>
      <c r="M15" s="50"/>
    </row>
    <row r="16" spans="1:13" x14ac:dyDescent="0.25">
      <c r="A16" s="111"/>
      <c r="B16" s="112"/>
      <c r="C16" s="114"/>
      <c r="D16" s="114"/>
      <c r="E16" s="114"/>
      <c r="F16" s="112"/>
      <c r="G16" s="112"/>
      <c r="H16" s="112"/>
      <c r="I16" s="110"/>
      <c r="J16" s="50"/>
      <c r="K16" s="50"/>
      <c r="L16" s="50"/>
      <c r="M16" s="50"/>
    </row>
    <row r="17" spans="1:13" x14ac:dyDescent="0.25">
      <c r="A17" s="119" t="s">
        <v>2</v>
      </c>
      <c r="B17" s="196" t="s">
        <v>274</v>
      </c>
      <c r="C17" s="196"/>
      <c r="D17" s="196"/>
      <c r="E17" s="196"/>
      <c r="F17" s="196"/>
      <c r="G17" s="196"/>
      <c r="H17" s="196"/>
      <c r="I17" s="110"/>
      <c r="J17" s="50"/>
      <c r="K17" s="50"/>
      <c r="L17" s="50"/>
      <c r="M17" s="50"/>
    </row>
    <row r="18" spans="1:13" ht="15.75" thickBot="1" x14ac:dyDescent="0.3">
      <c r="A18" s="9">
        <f>INDEX('Point Grid'!$C$8:$I$33,MATCH($A$1,'Point Grid'!$A$8:$A$33,0),MATCH(A17,'Point Grid'!$C$7:$I$7,0))</f>
        <v>1.5</v>
      </c>
      <c r="B18" s="196"/>
      <c r="C18" s="196"/>
      <c r="D18" s="196"/>
      <c r="E18" s="196"/>
      <c r="F18" s="196"/>
      <c r="G18" s="196"/>
      <c r="H18" s="196"/>
      <c r="I18" s="110"/>
      <c r="J18" s="50"/>
      <c r="K18" s="50"/>
      <c r="L18" s="50"/>
      <c r="M18" s="50"/>
    </row>
    <row r="19" spans="1:13" ht="15.75" thickBot="1" x14ac:dyDescent="0.3">
      <c r="A19" s="125"/>
      <c r="B19" s="112"/>
      <c r="C19" s="114"/>
      <c r="D19" s="114"/>
      <c r="E19" s="114"/>
      <c r="F19" s="114"/>
      <c r="G19" s="114"/>
      <c r="H19" s="114"/>
      <c r="I19" s="110"/>
      <c r="J19" s="50"/>
      <c r="K19" s="50"/>
      <c r="L19" s="50"/>
      <c r="M19" s="50"/>
    </row>
    <row r="20" spans="1:13" x14ac:dyDescent="0.25">
      <c r="A20" s="111"/>
      <c r="B20" s="124"/>
      <c r="C20" s="126"/>
      <c r="D20" s="126"/>
      <c r="E20" s="126"/>
      <c r="F20" s="127"/>
      <c r="G20" s="128"/>
      <c r="H20" s="114"/>
      <c r="I20" s="110"/>
      <c r="J20" s="50"/>
      <c r="K20" s="50"/>
      <c r="L20" s="50"/>
      <c r="M20" s="50"/>
    </row>
    <row r="21" spans="1:13" x14ac:dyDescent="0.25">
      <c r="A21" s="119" t="s">
        <v>3</v>
      </c>
      <c r="B21" s="197" t="s">
        <v>275</v>
      </c>
      <c r="C21" s="197"/>
      <c r="D21" s="197"/>
      <c r="E21" s="197"/>
      <c r="F21" s="197"/>
      <c r="G21" s="197"/>
      <c r="H21" s="197"/>
      <c r="I21" s="110"/>
      <c r="J21" s="50"/>
      <c r="K21" s="50"/>
      <c r="L21" s="50"/>
      <c r="M21" s="50"/>
    </row>
    <row r="22" spans="1:13" ht="15.75" thickBot="1" x14ac:dyDescent="0.3">
      <c r="A22" s="9">
        <f>INDEX('Point Grid'!$C$8:$I$33,MATCH($A$1,'Point Grid'!$A$8:$A$33,0),MATCH(A21,'Point Grid'!$C$7:$I$7,0))</f>
        <v>1.5</v>
      </c>
      <c r="B22" s="197"/>
      <c r="C22" s="197"/>
      <c r="D22" s="197"/>
      <c r="E22" s="197"/>
      <c r="F22" s="197"/>
      <c r="G22" s="197"/>
      <c r="H22" s="197"/>
      <c r="I22" s="110"/>
      <c r="J22" s="50"/>
      <c r="K22" s="50"/>
      <c r="L22" s="50"/>
      <c r="M22" s="50"/>
    </row>
    <row r="23" spans="1:13" ht="15.75" thickBot="1" x14ac:dyDescent="0.3">
      <c r="A23" s="125"/>
      <c r="B23" s="112"/>
      <c r="C23" s="129"/>
      <c r="D23" s="130"/>
      <c r="E23" s="131"/>
      <c r="F23" s="129"/>
      <c r="G23" s="116"/>
      <c r="H23" s="116"/>
      <c r="I23" s="110"/>
      <c r="J23" s="50"/>
      <c r="K23" s="50"/>
      <c r="L23" s="50"/>
      <c r="M23" s="50"/>
    </row>
    <row r="24" spans="1:13" ht="15.75" thickBot="1" x14ac:dyDescent="0.3">
      <c r="A24" s="132"/>
      <c r="B24" s="133"/>
      <c r="C24" s="134"/>
      <c r="D24" s="134"/>
      <c r="E24" s="135"/>
      <c r="F24" s="134"/>
      <c r="G24" s="136"/>
      <c r="H24" s="136"/>
      <c r="I24" s="137"/>
      <c r="J24" s="50"/>
      <c r="K24" s="50"/>
      <c r="L24" s="50"/>
      <c r="M24" s="50"/>
    </row>
    <row r="25" spans="1:13" x14ac:dyDescent="0.25">
      <c r="A25" s="138"/>
      <c r="B25" s="50"/>
      <c r="C25" s="50"/>
      <c r="D25" s="50"/>
      <c r="E25" s="50"/>
      <c r="F25" s="50"/>
      <c r="G25" s="50"/>
      <c r="H25" s="50"/>
      <c r="I25" s="50"/>
      <c r="J25" s="50"/>
      <c r="K25" s="50"/>
      <c r="L25" s="50"/>
      <c r="M25" s="50"/>
    </row>
    <row r="26" spans="1:13" x14ac:dyDescent="0.25">
      <c r="A26" s="138"/>
      <c r="B26" s="50"/>
      <c r="C26" s="50"/>
      <c r="D26" s="50"/>
      <c r="E26" s="50"/>
      <c r="F26" s="50"/>
      <c r="G26" s="50"/>
      <c r="H26" s="50"/>
      <c r="I26" s="50"/>
      <c r="J26" s="50"/>
      <c r="K26" s="50"/>
      <c r="L26" s="50"/>
      <c r="M26" s="50"/>
    </row>
    <row r="27" spans="1:13" x14ac:dyDescent="0.25">
      <c r="A27" s="138"/>
      <c r="B27" s="50"/>
      <c r="C27" s="50"/>
      <c r="D27" s="50"/>
      <c r="E27" s="50"/>
      <c r="F27" s="50"/>
      <c r="G27" s="50"/>
      <c r="H27" s="50"/>
      <c r="I27" s="50"/>
      <c r="J27" s="50"/>
      <c r="K27" s="50"/>
      <c r="L27" s="50"/>
      <c r="M27" s="50"/>
    </row>
    <row r="28" spans="1:13" x14ac:dyDescent="0.25">
      <c r="A28" s="138"/>
      <c r="B28" s="50"/>
      <c r="C28" s="50"/>
      <c r="D28" s="50"/>
      <c r="E28" s="50"/>
      <c r="F28" s="50"/>
      <c r="G28" s="50"/>
      <c r="H28" s="50"/>
      <c r="I28" s="50"/>
      <c r="J28" s="50"/>
      <c r="K28" s="50"/>
      <c r="L28" s="50"/>
      <c r="M28" s="50"/>
    </row>
    <row r="29" spans="1:13" x14ac:dyDescent="0.25">
      <c r="A29" s="138"/>
      <c r="B29" s="50"/>
      <c r="C29" s="50"/>
      <c r="D29" s="50"/>
      <c r="E29" s="50"/>
      <c r="F29" s="50"/>
      <c r="G29" s="50"/>
      <c r="H29" s="50"/>
      <c r="I29" s="50"/>
      <c r="J29" s="50"/>
      <c r="K29" s="50"/>
      <c r="L29" s="50"/>
      <c r="M29" s="50"/>
    </row>
    <row r="30" spans="1:13" x14ac:dyDescent="0.25">
      <c r="A30" s="138"/>
      <c r="B30" s="50"/>
      <c r="C30" s="50"/>
      <c r="D30" s="50"/>
      <c r="E30" s="50"/>
      <c r="F30" s="50"/>
      <c r="G30" s="50"/>
      <c r="H30" s="50"/>
      <c r="I30" s="50"/>
      <c r="J30" s="50"/>
      <c r="K30" s="50"/>
      <c r="L30" s="50"/>
      <c r="M30" s="50"/>
    </row>
    <row r="31" spans="1:13" x14ac:dyDescent="0.25">
      <c r="A31" s="138"/>
      <c r="B31" s="50"/>
      <c r="C31" s="50"/>
      <c r="D31" s="50"/>
      <c r="E31" s="50"/>
      <c r="F31" s="50"/>
      <c r="G31" s="50"/>
      <c r="H31" s="50"/>
      <c r="I31" s="50"/>
      <c r="J31" s="50"/>
      <c r="K31" s="50"/>
      <c r="L31" s="50"/>
      <c r="M31" s="50"/>
    </row>
    <row r="32" spans="1:13" x14ac:dyDescent="0.25">
      <c r="A32" s="138"/>
      <c r="B32" s="50"/>
      <c r="C32" s="50"/>
      <c r="D32" s="50"/>
      <c r="E32" s="50"/>
      <c r="F32" s="50"/>
      <c r="G32" s="50"/>
      <c r="H32" s="50"/>
      <c r="I32" s="50"/>
      <c r="J32" s="50"/>
      <c r="K32" s="50"/>
      <c r="L32" s="50"/>
      <c r="M32" s="50"/>
    </row>
    <row r="33" spans="1:13" x14ac:dyDescent="0.25">
      <c r="A33" s="138"/>
      <c r="B33" s="50"/>
      <c r="C33" s="50"/>
      <c r="D33" s="50"/>
      <c r="E33" s="50"/>
      <c r="F33" s="50"/>
      <c r="G33" s="50"/>
      <c r="H33" s="50"/>
      <c r="I33" s="50"/>
      <c r="J33" s="50"/>
      <c r="K33" s="50"/>
      <c r="L33" s="50"/>
      <c r="M33" s="50"/>
    </row>
    <row r="34" spans="1:13" x14ac:dyDescent="0.25">
      <c r="A34" s="138"/>
      <c r="B34" s="50"/>
      <c r="C34" s="50"/>
      <c r="D34" s="50"/>
      <c r="E34" s="50"/>
      <c r="F34" s="50"/>
      <c r="G34" s="50"/>
      <c r="H34" s="50"/>
      <c r="I34" s="50"/>
      <c r="J34" s="50"/>
      <c r="K34" s="50"/>
      <c r="L34" s="50"/>
      <c r="M34" s="50"/>
    </row>
    <row r="35" spans="1:13" x14ac:dyDescent="0.25">
      <c r="A35" s="138"/>
      <c r="B35" s="50"/>
      <c r="C35" s="50"/>
      <c r="D35" s="50"/>
      <c r="E35" s="50"/>
      <c r="F35" s="50"/>
      <c r="G35" s="50"/>
      <c r="H35" s="50"/>
      <c r="I35" s="50"/>
      <c r="J35" s="50"/>
      <c r="K35" s="50"/>
      <c r="L35" s="50"/>
      <c r="M35" s="50"/>
    </row>
    <row r="36" spans="1:13" x14ac:dyDescent="0.25">
      <c r="A36" s="138"/>
      <c r="B36" s="50"/>
      <c r="C36" s="50"/>
      <c r="D36" s="50"/>
      <c r="E36" s="50"/>
      <c r="F36" s="50"/>
      <c r="G36" s="50"/>
      <c r="H36" s="50"/>
      <c r="I36" s="50"/>
      <c r="J36" s="50"/>
      <c r="K36" s="50"/>
      <c r="L36" s="50"/>
      <c r="M36" s="50"/>
    </row>
    <row r="37" spans="1:13" x14ac:dyDescent="0.25">
      <c r="A37" s="138"/>
      <c r="B37" s="50"/>
      <c r="C37" s="50"/>
      <c r="D37" s="50"/>
      <c r="E37" s="50"/>
      <c r="F37" s="50"/>
      <c r="G37" s="50"/>
      <c r="H37" s="50"/>
      <c r="I37" s="50"/>
      <c r="J37" s="50"/>
      <c r="K37" s="50"/>
      <c r="L37" s="50"/>
      <c r="M37" s="50"/>
    </row>
    <row r="38" spans="1:13" x14ac:dyDescent="0.25">
      <c r="A38" s="138"/>
      <c r="B38" s="50"/>
      <c r="C38" s="50"/>
      <c r="D38" s="50"/>
      <c r="E38" s="50"/>
      <c r="F38" s="50"/>
      <c r="G38" s="50"/>
      <c r="H38" s="50"/>
      <c r="I38" s="50"/>
      <c r="J38" s="50"/>
      <c r="K38" s="50"/>
      <c r="L38" s="50"/>
      <c r="M38" s="50"/>
    </row>
    <row r="39" spans="1:13" x14ac:dyDescent="0.25">
      <c r="A39" s="138"/>
      <c r="B39" s="50"/>
      <c r="C39" s="50"/>
      <c r="D39" s="50"/>
      <c r="E39" s="50"/>
      <c r="F39" s="50"/>
      <c r="G39" s="50"/>
      <c r="H39" s="50"/>
      <c r="I39" s="50"/>
      <c r="J39" s="50"/>
      <c r="K39" s="50"/>
      <c r="L39" s="50"/>
      <c r="M39" s="50"/>
    </row>
    <row r="40" spans="1:13" x14ac:dyDescent="0.25">
      <c r="A40" s="138"/>
      <c r="B40" s="50"/>
      <c r="C40" s="50"/>
      <c r="D40" s="50"/>
      <c r="E40" s="50"/>
      <c r="F40" s="50"/>
      <c r="G40" s="50"/>
      <c r="H40" s="50"/>
      <c r="I40" s="50"/>
      <c r="J40" s="50"/>
      <c r="K40" s="50"/>
      <c r="L40" s="50"/>
      <c r="M40" s="50"/>
    </row>
    <row r="41" spans="1:13" x14ac:dyDescent="0.25">
      <c r="A41" s="138"/>
      <c r="B41" s="50"/>
      <c r="C41" s="50"/>
      <c r="D41" s="50"/>
      <c r="E41" s="50"/>
      <c r="F41" s="50"/>
      <c r="G41" s="50"/>
      <c r="H41" s="50"/>
      <c r="I41" s="50"/>
      <c r="J41" s="50"/>
      <c r="K41" s="50"/>
      <c r="L41" s="50"/>
      <c r="M41" s="50"/>
    </row>
    <row r="42" spans="1:13" x14ac:dyDescent="0.25">
      <c r="A42" s="138"/>
      <c r="B42" s="50"/>
      <c r="C42" s="50"/>
      <c r="D42" s="50"/>
      <c r="E42" s="50"/>
      <c r="F42" s="50"/>
      <c r="G42" s="50"/>
      <c r="H42" s="50"/>
      <c r="I42" s="50"/>
    </row>
    <row r="43" spans="1:13" x14ac:dyDescent="0.25">
      <c r="A43" s="138"/>
      <c r="B43" s="50"/>
      <c r="C43" s="50"/>
      <c r="D43" s="50"/>
      <c r="E43" s="50"/>
      <c r="F43" s="50"/>
      <c r="G43" s="50"/>
      <c r="H43" s="50"/>
      <c r="I43" s="50"/>
    </row>
    <row r="44" spans="1:13" x14ac:dyDescent="0.25">
      <c r="A44" s="138"/>
      <c r="B44" s="50"/>
      <c r="C44" s="50"/>
      <c r="D44" s="50"/>
      <c r="E44" s="50"/>
      <c r="F44" s="50"/>
      <c r="G44" s="50"/>
      <c r="H44" s="50"/>
      <c r="I44" s="50"/>
    </row>
    <row r="45" spans="1:13" x14ac:dyDescent="0.25">
      <c r="A45" s="138"/>
      <c r="B45" s="50"/>
      <c r="C45" s="50"/>
      <c r="D45" s="50"/>
      <c r="E45" s="50"/>
      <c r="F45" s="50"/>
      <c r="G45" s="50"/>
      <c r="H45" s="50"/>
      <c r="I45" s="50"/>
    </row>
    <row r="46" spans="1:13" x14ac:dyDescent="0.25">
      <c r="A46" s="138"/>
      <c r="B46" s="50"/>
      <c r="C46" s="50"/>
      <c r="D46" s="50"/>
      <c r="E46" s="50"/>
      <c r="F46" s="50"/>
      <c r="G46" s="50"/>
      <c r="H46" s="50"/>
      <c r="I46" s="50"/>
    </row>
    <row r="47" spans="1:13" x14ac:dyDescent="0.25">
      <c r="A47" s="138"/>
      <c r="B47" s="50"/>
      <c r="C47" s="50"/>
      <c r="D47" s="50"/>
      <c r="E47" s="50"/>
      <c r="F47" s="50"/>
      <c r="G47" s="50"/>
      <c r="H47" s="50"/>
      <c r="I47" s="50"/>
    </row>
    <row r="48" spans="1:13" x14ac:dyDescent="0.25">
      <c r="A48" s="138"/>
      <c r="B48" s="50"/>
      <c r="C48" s="50"/>
      <c r="D48" s="50"/>
      <c r="E48" s="50"/>
      <c r="F48" s="50"/>
      <c r="G48" s="50"/>
      <c r="H48" s="50"/>
      <c r="I48" s="50"/>
    </row>
    <row r="49" spans="1:9" x14ac:dyDescent="0.25">
      <c r="A49" s="138"/>
      <c r="B49" s="50"/>
      <c r="C49" s="50"/>
      <c r="D49" s="50"/>
      <c r="E49" s="50"/>
      <c r="F49" s="50"/>
      <c r="G49" s="50"/>
      <c r="H49" s="50"/>
      <c r="I49" s="50"/>
    </row>
    <row r="50" spans="1:9" x14ac:dyDescent="0.25">
      <c r="A50" s="138"/>
      <c r="B50" s="50"/>
      <c r="C50" s="50"/>
      <c r="D50" s="50"/>
      <c r="E50" s="50"/>
      <c r="F50" s="50"/>
      <c r="G50" s="50"/>
      <c r="H50" s="50"/>
      <c r="I50" s="50"/>
    </row>
    <row r="51" spans="1:9" x14ac:dyDescent="0.25">
      <c r="A51" s="138"/>
      <c r="B51" s="50"/>
      <c r="C51" s="50"/>
      <c r="D51" s="50"/>
      <c r="E51" s="50"/>
      <c r="F51" s="50"/>
      <c r="G51" s="50"/>
      <c r="H51" s="50"/>
      <c r="I51" s="50"/>
    </row>
    <row r="52" spans="1:9" x14ac:dyDescent="0.25">
      <c r="A52" s="138"/>
      <c r="B52" s="50"/>
      <c r="C52" s="50"/>
      <c r="D52" s="50"/>
      <c r="E52" s="50"/>
      <c r="F52" s="50"/>
      <c r="G52" s="50"/>
      <c r="H52" s="50"/>
      <c r="I52" s="50"/>
    </row>
    <row r="53" spans="1:9" x14ac:dyDescent="0.25">
      <c r="A53" s="138"/>
      <c r="B53" s="50"/>
      <c r="C53" s="50"/>
      <c r="D53" s="50"/>
      <c r="E53" s="50"/>
      <c r="F53" s="50"/>
      <c r="G53" s="50"/>
      <c r="H53" s="50"/>
      <c r="I53" s="50"/>
    </row>
    <row r="54" spans="1:9" x14ac:dyDescent="0.25">
      <c r="A54" s="138"/>
      <c r="B54" s="50"/>
      <c r="C54" s="50"/>
      <c r="D54" s="50"/>
      <c r="E54" s="50"/>
      <c r="F54" s="50"/>
      <c r="G54" s="50"/>
      <c r="H54" s="50"/>
      <c r="I54" s="50"/>
    </row>
    <row r="55" spans="1:9" x14ac:dyDescent="0.25">
      <c r="A55" s="138"/>
      <c r="B55" s="50"/>
      <c r="C55" s="50"/>
      <c r="D55" s="50"/>
      <c r="E55" s="50"/>
      <c r="F55" s="50"/>
      <c r="G55" s="50"/>
      <c r="H55" s="50"/>
      <c r="I55" s="50"/>
    </row>
    <row r="56" spans="1:9" x14ac:dyDescent="0.25">
      <c r="A56" s="138"/>
      <c r="B56" s="50"/>
      <c r="C56" s="50"/>
      <c r="D56" s="50"/>
      <c r="E56" s="50"/>
      <c r="F56" s="50"/>
      <c r="G56" s="50"/>
      <c r="H56" s="50"/>
      <c r="I56" s="50"/>
    </row>
  </sheetData>
  <mergeCells count="5">
    <mergeCell ref="B5:B6"/>
    <mergeCell ref="D5:G5"/>
    <mergeCell ref="C5:C6"/>
    <mergeCell ref="B17:H18"/>
    <mergeCell ref="B21:H22"/>
  </mergeCells>
  <hyperlinks>
    <hyperlink ref="H1" location="'Point Grid'!A8" display="'Point Grid'!A8"/>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R51"/>
  <sheetViews>
    <sheetView zoomScaleNormal="100" workbookViewId="0"/>
  </sheetViews>
  <sheetFormatPr defaultColWidth="9.140625" defaultRowHeight="15" x14ac:dyDescent="0.25"/>
  <cols>
    <col min="1" max="1" width="8.7109375" style="28" customWidth="1"/>
    <col min="2" max="2" width="12.28515625" style="28" customWidth="1"/>
    <col min="3" max="4" width="10.85546875" style="28" customWidth="1"/>
    <col min="5" max="5" width="9" style="28" customWidth="1"/>
    <col min="6" max="6" width="9.42578125" style="28" customWidth="1"/>
    <col min="7" max="7" width="13.28515625" style="28" customWidth="1"/>
    <col min="8" max="9" width="9.42578125" style="28" customWidth="1"/>
    <col min="10" max="16384" width="9.140625" style="28"/>
  </cols>
  <sheetData>
    <row r="1" spans="1:18" x14ac:dyDescent="0.25">
      <c r="A1" s="100">
        <v>24</v>
      </c>
      <c r="B1" s="101" t="s">
        <v>12</v>
      </c>
      <c r="C1" s="102"/>
      <c r="D1" s="102"/>
      <c r="E1" s="102"/>
      <c r="F1" s="102"/>
      <c r="G1" s="103"/>
      <c r="H1" s="104" t="s">
        <v>29</v>
      </c>
      <c r="I1" s="139"/>
    </row>
    <row r="2" spans="1:18" x14ac:dyDescent="0.25">
      <c r="A2" s="105"/>
      <c r="B2" s="106"/>
      <c r="C2" s="106"/>
      <c r="D2" s="106"/>
      <c r="E2" s="106"/>
      <c r="F2" s="106"/>
      <c r="G2" s="106"/>
      <c r="H2" s="106"/>
      <c r="I2" s="107"/>
    </row>
    <row r="3" spans="1:18" x14ac:dyDescent="0.25">
      <c r="A3" s="108" t="s">
        <v>13</v>
      </c>
      <c r="B3" s="200" t="s">
        <v>276</v>
      </c>
      <c r="C3" s="200"/>
      <c r="D3" s="200"/>
      <c r="E3" s="200"/>
      <c r="F3" s="200"/>
      <c r="G3" s="200"/>
      <c r="H3" s="200"/>
      <c r="I3" s="110"/>
      <c r="L3" s="50"/>
      <c r="M3" s="50"/>
      <c r="P3" s="50"/>
      <c r="Q3" s="50"/>
      <c r="R3" s="50"/>
    </row>
    <row r="4" spans="1:18" x14ac:dyDescent="0.25">
      <c r="A4" s="9">
        <f>INDEX('Point Grid'!B:B,MATCH($A$1,'Point Grid'!A:A,0))</f>
        <v>1.5</v>
      </c>
      <c r="B4" s="200"/>
      <c r="C4" s="200"/>
      <c r="D4" s="200"/>
      <c r="E4" s="200"/>
      <c r="F4" s="200"/>
      <c r="G4" s="200"/>
      <c r="H4" s="200"/>
      <c r="I4" s="110"/>
      <c r="L4" s="50"/>
      <c r="M4" s="50"/>
      <c r="P4" s="50"/>
      <c r="Q4" s="50"/>
      <c r="R4" s="50"/>
    </row>
    <row r="5" spans="1:18" ht="15" customHeight="1" x14ac:dyDescent="0.25">
      <c r="A5" s="111"/>
      <c r="B5" s="112"/>
      <c r="C5" s="113"/>
      <c r="D5" s="114"/>
      <c r="E5" s="114"/>
      <c r="F5" s="112"/>
      <c r="G5" s="112"/>
      <c r="H5" s="112"/>
      <c r="I5" s="110"/>
      <c r="L5" s="50"/>
      <c r="M5" s="50"/>
      <c r="P5" s="50"/>
      <c r="Q5" s="50"/>
      <c r="R5" s="50"/>
    </row>
    <row r="6" spans="1:18" x14ac:dyDescent="0.25">
      <c r="A6" s="111"/>
      <c r="B6" s="112" t="s">
        <v>277</v>
      </c>
      <c r="C6" s="115"/>
      <c r="D6" s="116"/>
      <c r="E6" s="114"/>
      <c r="F6" s="112"/>
      <c r="G6" s="112"/>
      <c r="H6" s="112"/>
      <c r="I6" s="110"/>
      <c r="L6" s="50"/>
      <c r="M6" s="50"/>
      <c r="P6" s="50"/>
      <c r="Q6" s="50"/>
      <c r="R6" s="50"/>
    </row>
    <row r="7" spans="1:18" ht="15.95" customHeight="1" x14ac:dyDescent="0.25">
      <c r="A7" s="111"/>
      <c r="B7" s="112"/>
      <c r="C7" s="114"/>
      <c r="D7" s="114"/>
      <c r="E7" s="114"/>
      <c r="F7" s="112"/>
      <c r="G7" s="112"/>
      <c r="H7" s="112"/>
      <c r="I7" s="110"/>
      <c r="L7" s="50"/>
      <c r="M7" s="50"/>
      <c r="P7" s="50"/>
      <c r="Q7" s="50"/>
      <c r="R7" s="50"/>
    </row>
    <row r="8" spans="1:18" ht="15.95" customHeight="1" x14ac:dyDescent="0.25">
      <c r="A8" s="119" t="s">
        <v>2</v>
      </c>
      <c r="B8" s="120" t="s">
        <v>278</v>
      </c>
      <c r="C8" s="121"/>
      <c r="D8" s="122"/>
      <c r="E8" s="123"/>
      <c r="F8" s="123"/>
      <c r="G8" s="123"/>
      <c r="H8" s="123"/>
      <c r="I8" s="110"/>
      <c r="L8" s="50"/>
      <c r="M8" s="50"/>
      <c r="P8" s="50"/>
      <c r="Q8" s="50"/>
      <c r="R8" s="50"/>
    </row>
    <row r="9" spans="1:18" ht="15.75" thickBot="1" x14ac:dyDescent="0.3">
      <c r="A9" s="9">
        <f>INDEX('Point Grid'!$C$8:$I$33,MATCH($A$1,'Point Grid'!$A$8:$A$33,0),MATCH(A8,'Point Grid'!$C$7:$I$7,0))</f>
        <v>0.5</v>
      </c>
      <c r="B9" s="124"/>
      <c r="C9" s="121"/>
      <c r="D9" s="121"/>
      <c r="E9" s="121"/>
      <c r="F9" s="121"/>
      <c r="G9" s="121"/>
      <c r="H9" s="121"/>
      <c r="I9" s="110"/>
      <c r="L9" s="50"/>
      <c r="M9" s="50"/>
      <c r="P9" s="50"/>
      <c r="Q9" s="50"/>
      <c r="R9" s="50"/>
    </row>
    <row r="10" spans="1:18" ht="15.75" thickBot="1" x14ac:dyDescent="0.3">
      <c r="A10" s="125"/>
      <c r="B10" s="112"/>
      <c r="C10" s="114"/>
      <c r="D10" s="114"/>
      <c r="E10" s="114"/>
      <c r="F10" s="114"/>
      <c r="G10" s="114"/>
      <c r="H10" s="114"/>
      <c r="I10" s="110"/>
      <c r="L10" s="50"/>
      <c r="M10" s="50"/>
      <c r="P10" s="50"/>
      <c r="Q10" s="50"/>
      <c r="R10" s="50"/>
    </row>
    <row r="11" spans="1:18" ht="15.95" customHeight="1" x14ac:dyDescent="0.25">
      <c r="A11" s="111"/>
      <c r="B11" s="124"/>
      <c r="C11" s="126"/>
      <c r="D11" s="126"/>
      <c r="E11" s="126"/>
      <c r="F11" s="127"/>
      <c r="G11" s="128"/>
      <c r="H11" s="114"/>
      <c r="I11" s="110"/>
      <c r="L11" s="50"/>
      <c r="M11" s="50"/>
      <c r="P11" s="50"/>
      <c r="Q11" s="50"/>
      <c r="R11" s="50"/>
    </row>
    <row r="12" spans="1:18" ht="15.95" customHeight="1" x14ac:dyDescent="0.25">
      <c r="A12" s="119" t="s">
        <v>3</v>
      </c>
      <c r="B12" s="124" t="s">
        <v>279</v>
      </c>
      <c r="C12" s="126"/>
      <c r="D12" s="126"/>
      <c r="E12" s="126"/>
      <c r="F12" s="127"/>
      <c r="G12" s="126"/>
      <c r="H12" s="126"/>
      <c r="I12" s="110"/>
      <c r="L12" s="50"/>
      <c r="M12" s="50"/>
      <c r="P12" s="50"/>
      <c r="Q12" s="50"/>
      <c r="R12" s="50"/>
    </row>
    <row r="13" spans="1:18" ht="15.75" thickBot="1" x14ac:dyDescent="0.3">
      <c r="A13" s="9">
        <f>INDEX('Point Grid'!$C$8:$I$33,MATCH($A$1,'Point Grid'!$A$8:$A$33,0),MATCH(A12,'Point Grid'!$C$7:$I$7,0))</f>
        <v>0.5</v>
      </c>
      <c r="B13" s="112"/>
      <c r="C13" s="129"/>
      <c r="D13" s="130"/>
      <c r="E13" s="131"/>
      <c r="F13" s="129"/>
      <c r="G13" s="116"/>
      <c r="H13" s="116"/>
      <c r="I13" s="110"/>
      <c r="L13" s="50"/>
      <c r="M13" s="50"/>
      <c r="P13" s="50"/>
      <c r="Q13" s="50"/>
      <c r="R13" s="50"/>
    </row>
    <row r="14" spans="1:18" ht="15.75" thickBot="1" x14ac:dyDescent="0.3">
      <c r="A14" s="125"/>
      <c r="B14" s="112"/>
      <c r="C14" s="129"/>
      <c r="D14" s="130"/>
      <c r="E14" s="131"/>
      <c r="F14" s="129"/>
      <c r="G14" s="116"/>
      <c r="H14" s="116"/>
      <c r="I14" s="110"/>
      <c r="L14" s="50"/>
      <c r="M14" s="50"/>
      <c r="P14" s="50"/>
      <c r="Q14" s="50"/>
      <c r="R14" s="50"/>
    </row>
    <row r="15" spans="1:18" x14ac:dyDescent="0.25">
      <c r="A15" s="111"/>
      <c r="B15" s="112"/>
      <c r="C15" s="129"/>
      <c r="D15" s="130"/>
      <c r="E15" s="131"/>
      <c r="F15" s="129"/>
      <c r="G15" s="116"/>
      <c r="H15" s="116"/>
      <c r="I15" s="110"/>
      <c r="L15" s="50"/>
      <c r="M15" s="50"/>
      <c r="P15" s="50"/>
      <c r="Q15" s="50"/>
      <c r="R15" s="50"/>
    </row>
    <row r="16" spans="1:18" x14ac:dyDescent="0.25">
      <c r="A16" s="119" t="s">
        <v>4</v>
      </c>
      <c r="B16" s="112" t="s">
        <v>280</v>
      </c>
      <c r="C16" s="129"/>
      <c r="D16" s="130"/>
      <c r="E16" s="131"/>
      <c r="F16" s="129"/>
      <c r="G16" s="116"/>
      <c r="H16" s="116"/>
      <c r="I16" s="110"/>
      <c r="L16" s="50"/>
      <c r="M16" s="50"/>
      <c r="P16" s="50"/>
      <c r="Q16" s="50"/>
      <c r="R16" s="50"/>
    </row>
    <row r="17" spans="1:18" ht="15.75" thickBot="1" x14ac:dyDescent="0.3">
      <c r="A17" s="9">
        <f>INDEX('Point Grid'!$C$8:$I$33,MATCH($A$1,'Point Grid'!$A$8:$A$33,0),MATCH(A16,'Point Grid'!$C$7:$I$7,0))</f>
        <v>0.5</v>
      </c>
      <c r="B17" s="112"/>
      <c r="C17" s="129"/>
      <c r="D17" s="130"/>
      <c r="E17" s="131"/>
      <c r="F17" s="129"/>
      <c r="G17" s="116"/>
      <c r="H17" s="116"/>
      <c r="I17" s="110"/>
      <c r="L17" s="50"/>
      <c r="M17" s="50"/>
      <c r="P17" s="50"/>
      <c r="Q17" s="50"/>
      <c r="R17" s="50"/>
    </row>
    <row r="18" spans="1:18" ht="15.95" customHeight="1" thickBot="1" x14ac:dyDescent="0.3">
      <c r="A18" s="125"/>
      <c r="B18" s="112"/>
      <c r="C18" s="129"/>
      <c r="D18" s="130"/>
      <c r="E18" s="131"/>
      <c r="F18" s="129"/>
      <c r="G18" s="130"/>
      <c r="H18" s="130"/>
      <c r="I18" s="110"/>
      <c r="L18" s="50"/>
      <c r="M18" s="50"/>
      <c r="P18" s="50"/>
      <c r="Q18" s="50"/>
      <c r="R18" s="50"/>
    </row>
    <row r="19" spans="1:18" ht="15.75" thickBot="1" x14ac:dyDescent="0.3">
      <c r="A19" s="132"/>
      <c r="B19" s="133"/>
      <c r="C19" s="134"/>
      <c r="D19" s="134"/>
      <c r="E19" s="135"/>
      <c r="F19" s="134"/>
      <c r="G19" s="136"/>
      <c r="H19" s="136"/>
      <c r="I19" s="137"/>
      <c r="L19" s="50"/>
      <c r="M19" s="50"/>
      <c r="P19" s="50"/>
      <c r="Q19" s="50"/>
      <c r="R19" s="50"/>
    </row>
    <row r="20" spans="1:18" x14ac:dyDescent="0.25">
      <c r="A20" s="138"/>
      <c r="B20" s="50"/>
      <c r="C20" s="50"/>
      <c r="D20" s="50"/>
      <c r="E20" s="50"/>
      <c r="F20" s="50"/>
      <c r="G20" s="50"/>
      <c r="H20" s="50"/>
      <c r="I20" s="50"/>
      <c r="L20" s="50"/>
      <c r="M20" s="50"/>
      <c r="P20" s="50"/>
      <c r="Q20" s="50"/>
      <c r="R20" s="50"/>
    </row>
    <row r="21" spans="1:18" x14ac:dyDescent="0.25">
      <c r="A21" s="138"/>
      <c r="B21" s="50"/>
      <c r="C21" s="50"/>
      <c r="D21" s="50"/>
      <c r="E21" s="50"/>
      <c r="F21" s="50"/>
      <c r="G21" s="50"/>
      <c r="H21" s="50"/>
      <c r="I21" s="50"/>
      <c r="L21" s="50"/>
      <c r="M21" s="50"/>
      <c r="P21" s="50"/>
      <c r="Q21" s="50"/>
      <c r="R21" s="50"/>
    </row>
    <row r="22" spans="1:18" x14ac:dyDescent="0.25">
      <c r="A22" s="138"/>
      <c r="B22" s="50"/>
      <c r="C22" s="50"/>
      <c r="D22" s="50"/>
      <c r="E22" s="50"/>
      <c r="F22" s="50"/>
      <c r="G22" s="50"/>
      <c r="H22" s="50"/>
      <c r="I22" s="50"/>
      <c r="L22" s="50"/>
      <c r="M22" s="50"/>
      <c r="P22" s="50"/>
      <c r="Q22" s="50"/>
      <c r="R22" s="50"/>
    </row>
    <row r="23" spans="1:18" x14ac:dyDescent="0.25">
      <c r="A23" s="138"/>
      <c r="B23" s="50"/>
      <c r="C23" s="50"/>
      <c r="D23" s="50"/>
      <c r="E23" s="50"/>
      <c r="F23" s="50"/>
      <c r="G23" s="50"/>
      <c r="H23" s="50"/>
      <c r="I23" s="50"/>
      <c r="L23" s="50"/>
      <c r="M23" s="50"/>
      <c r="P23" s="50"/>
      <c r="Q23" s="50"/>
      <c r="R23" s="50"/>
    </row>
    <row r="24" spans="1:18" x14ac:dyDescent="0.25">
      <c r="A24" s="138"/>
      <c r="B24" s="50"/>
      <c r="C24" s="50"/>
      <c r="D24" s="50"/>
      <c r="E24" s="50"/>
      <c r="F24" s="50"/>
      <c r="G24" s="50"/>
      <c r="H24" s="50"/>
      <c r="I24" s="50"/>
      <c r="L24" s="50"/>
      <c r="M24" s="50"/>
      <c r="P24" s="50"/>
      <c r="Q24" s="50"/>
      <c r="R24" s="50"/>
    </row>
    <row r="25" spans="1:18" x14ac:dyDescent="0.25">
      <c r="A25" s="138"/>
      <c r="B25" s="50"/>
      <c r="C25" s="50"/>
      <c r="D25" s="50"/>
      <c r="E25" s="50"/>
      <c r="F25" s="50"/>
      <c r="G25" s="50"/>
      <c r="H25" s="50"/>
      <c r="I25" s="50"/>
      <c r="L25" s="50"/>
      <c r="M25" s="50"/>
      <c r="P25" s="50"/>
      <c r="Q25" s="50"/>
      <c r="R25" s="50"/>
    </row>
    <row r="26" spans="1:18" x14ac:dyDescent="0.25">
      <c r="A26" s="138"/>
      <c r="B26" s="50"/>
      <c r="C26" s="50"/>
      <c r="D26" s="50"/>
      <c r="E26" s="50"/>
      <c r="F26" s="50"/>
      <c r="G26" s="50"/>
      <c r="H26" s="50"/>
      <c r="I26" s="50"/>
      <c r="L26" s="50"/>
      <c r="M26" s="50"/>
      <c r="P26" s="50"/>
      <c r="Q26" s="50"/>
      <c r="R26" s="50"/>
    </row>
    <row r="27" spans="1:18" x14ac:dyDescent="0.25">
      <c r="A27" s="138"/>
      <c r="B27" s="50"/>
      <c r="C27" s="50"/>
      <c r="D27" s="50"/>
      <c r="E27" s="50"/>
      <c r="F27" s="50"/>
      <c r="G27" s="50"/>
      <c r="H27" s="50"/>
      <c r="I27" s="50"/>
      <c r="L27" s="50"/>
      <c r="M27" s="50"/>
      <c r="P27" s="50"/>
      <c r="Q27" s="50"/>
      <c r="R27" s="50"/>
    </row>
    <row r="28" spans="1:18" x14ac:dyDescent="0.25">
      <c r="A28" s="138"/>
      <c r="B28" s="50"/>
      <c r="C28" s="50"/>
      <c r="D28" s="50"/>
      <c r="E28" s="50"/>
      <c r="F28" s="50"/>
      <c r="G28" s="50"/>
      <c r="H28" s="50"/>
      <c r="I28" s="50"/>
      <c r="L28" s="50"/>
      <c r="M28" s="50"/>
      <c r="P28" s="50"/>
      <c r="Q28" s="50"/>
      <c r="R28" s="50"/>
    </row>
    <row r="29" spans="1:18" x14ac:dyDescent="0.25">
      <c r="A29" s="138"/>
      <c r="B29" s="50"/>
      <c r="C29" s="50"/>
      <c r="D29" s="50"/>
      <c r="E29" s="50"/>
      <c r="F29" s="50"/>
      <c r="G29" s="50"/>
      <c r="H29" s="50"/>
      <c r="I29" s="50"/>
      <c r="L29" s="50"/>
      <c r="M29" s="50"/>
      <c r="P29" s="50"/>
      <c r="Q29" s="50"/>
      <c r="R29" s="50"/>
    </row>
    <row r="30" spans="1:18" x14ac:dyDescent="0.25">
      <c r="A30" s="138"/>
      <c r="B30" s="50"/>
      <c r="C30" s="50"/>
      <c r="D30" s="50"/>
      <c r="E30" s="50"/>
      <c r="F30" s="50"/>
      <c r="G30" s="50"/>
      <c r="H30" s="50"/>
      <c r="I30" s="50"/>
      <c r="L30" s="50"/>
      <c r="M30" s="50"/>
      <c r="P30" s="50"/>
      <c r="Q30" s="50"/>
      <c r="R30" s="50"/>
    </row>
    <row r="31" spans="1:18" x14ac:dyDescent="0.25">
      <c r="A31" s="138"/>
      <c r="B31" s="50"/>
      <c r="C31" s="50"/>
      <c r="D31" s="50"/>
      <c r="E31" s="50"/>
      <c r="F31" s="50"/>
      <c r="G31" s="50"/>
      <c r="H31" s="50"/>
      <c r="I31" s="50"/>
      <c r="L31" s="50"/>
      <c r="M31" s="50"/>
      <c r="P31" s="50"/>
      <c r="Q31" s="50"/>
      <c r="R31" s="50"/>
    </row>
    <row r="32" spans="1:18" x14ac:dyDescent="0.25">
      <c r="A32" s="138"/>
      <c r="B32" s="50"/>
      <c r="C32" s="50"/>
      <c r="D32" s="50"/>
      <c r="E32" s="50"/>
      <c r="F32" s="50"/>
      <c r="G32" s="50"/>
      <c r="H32" s="50"/>
      <c r="I32" s="50"/>
      <c r="L32" s="50"/>
      <c r="M32" s="50"/>
      <c r="P32" s="50"/>
      <c r="Q32" s="50"/>
      <c r="R32" s="50"/>
    </row>
    <row r="33" spans="1:18" x14ac:dyDescent="0.25">
      <c r="A33" s="138"/>
      <c r="B33" s="50"/>
      <c r="C33" s="50"/>
      <c r="D33" s="50"/>
      <c r="E33" s="50"/>
      <c r="F33" s="50"/>
      <c r="G33" s="50"/>
      <c r="H33" s="50"/>
      <c r="I33" s="50"/>
      <c r="L33" s="50"/>
      <c r="M33" s="50"/>
      <c r="P33" s="50"/>
      <c r="Q33" s="50"/>
      <c r="R33" s="50"/>
    </row>
    <row r="34" spans="1:18" x14ac:dyDescent="0.25">
      <c r="A34" s="138"/>
      <c r="B34" s="50"/>
      <c r="C34" s="50"/>
      <c r="D34" s="50"/>
      <c r="E34" s="50"/>
      <c r="F34" s="50"/>
      <c r="G34" s="50"/>
      <c r="H34" s="50"/>
      <c r="I34" s="50"/>
      <c r="L34" s="50"/>
      <c r="M34" s="50"/>
      <c r="P34" s="50"/>
      <c r="Q34" s="50"/>
      <c r="R34" s="50"/>
    </row>
    <row r="35" spans="1:18" x14ac:dyDescent="0.25">
      <c r="A35" s="138"/>
      <c r="B35" s="50"/>
      <c r="C35" s="50"/>
      <c r="D35" s="50"/>
      <c r="E35" s="50"/>
      <c r="F35" s="50"/>
      <c r="G35" s="50"/>
      <c r="H35" s="50"/>
      <c r="I35" s="50"/>
      <c r="L35" s="50"/>
      <c r="M35" s="50"/>
      <c r="P35" s="50"/>
      <c r="Q35" s="50"/>
      <c r="R35" s="50"/>
    </row>
    <row r="36" spans="1:18" x14ac:dyDescent="0.25">
      <c r="A36" s="138"/>
      <c r="B36" s="50"/>
      <c r="C36" s="50"/>
      <c r="D36" s="50"/>
      <c r="E36" s="50"/>
      <c r="F36" s="50"/>
      <c r="G36" s="50"/>
      <c r="H36" s="50"/>
      <c r="I36" s="50"/>
      <c r="L36" s="50"/>
      <c r="M36" s="50"/>
      <c r="P36" s="50"/>
      <c r="Q36" s="50"/>
      <c r="R36" s="50"/>
    </row>
    <row r="37" spans="1:18" x14ac:dyDescent="0.25">
      <c r="A37" s="138"/>
      <c r="B37" s="50"/>
      <c r="C37" s="50"/>
      <c r="D37" s="50"/>
      <c r="E37" s="50"/>
      <c r="F37" s="50"/>
      <c r="G37" s="50"/>
      <c r="H37" s="50"/>
      <c r="I37" s="50"/>
      <c r="L37" s="50"/>
      <c r="M37" s="50"/>
      <c r="P37" s="50"/>
      <c r="Q37" s="50"/>
      <c r="R37" s="50"/>
    </row>
    <row r="38" spans="1:18" x14ac:dyDescent="0.25">
      <c r="A38" s="138"/>
      <c r="B38" s="50"/>
      <c r="C38" s="50"/>
      <c r="D38" s="50"/>
      <c r="E38" s="50"/>
      <c r="F38" s="50"/>
      <c r="G38" s="50"/>
      <c r="H38" s="50"/>
      <c r="I38" s="50"/>
      <c r="L38" s="50"/>
      <c r="M38" s="50"/>
      <c r="P38" s="50"/>
      <c r="Q38" s="50"/>
      <c r="R38" s="50"/>
    </row>
    <row r="39" spans="1:18" x14ac:dyDescent="0.25">
      <c r="A39" s="138"/>
      <c r="B39" s="50"/>
      <c r="C39" s="50"/>
      <c r="D39" s="50"/>
      <c r="E39" s="50"/>
      <c r="F39" s="50"/>
      <c r="G39" s="50"/>
      <c r="H39" s="50"/>
      <c r="I39" s="50"/>
      <c r="L39" s="50"/>
      <c r="M39" s="50"/>
      <c r="P39" s="50"/>
      <c r="Q39" s="50"/>
      <c r="R39" s="50"/>
    </row>
    <row r="40" spans="1:18" x14ac:dyDescent="0.25">
      <c r="A40" s="138"/>
      <c r="B40" s="50"/>
      <c r="C40" s="50"/>
      <c r="D40" s="50"/>
      <c r="E40" s="50"/>
      <c r="F40" s="50"/>
      <c r="G40" s="50"/>
      <c r="H40" s="50"/>
      <c r="I40" s="50"/>
      <c r="L40" s="50"/>
      <c r="M40" s="50"/>
      <c r="P40" s="50"/>
      <c r="Q40" s="50"/>
      <c r="R40" s="50"/>
    </row>
    <row r="41" spans="1:18" x14ac:dyDescent="0.25">
      <c r="A41" s="138"/>
      <c r="B41" s="50"/>
      <c r="C41" s="50"/>
      <c r="D41" s="50"/>
      <c r="E41" s="50"/>
      <c r="F41" s="50"/>
      <c r="G41" s="50"/>
      <c r="H41" s="50"/>
      <c r="I41" s="50"/>
      <c r="L41" s="50"/>
      <c r="M41" s="50"/>
      <c r="P41" s="50"/>
      <c r="Q41" s="50"/>
      <c r="R41" s="50"/>
    </row>
    <row r="42" spans="1:18" x14ac:dyDescent="0.25">
      <c r="A42" s="138"/>
      <c r="B42" s="50"/>
      <c r="C42" s="50"/>
      <c r="D42" s="50"/>
      <c r="E42" s="50"/>
      <c r="F42" s="50"/>
      <c r="G42" s="50"/>
      <c r="H42" s="50"/>
      <c r="I42" s="50"/>
      <c r="L42" s="50"/>
      <c r="M42" s="50"/>
      <c r="P42" s="50"/>
      <c r="Q42" s="50"/>
      <c r="R42" s="50"/>
    </row>
    <row r="43" spans="1:18" x14ac:dyDescent="0.25">
      <c r="A43" s="138"/>
      <c r="B43" s="50"/>
      <c r="C43" s="50"/>
      <c r="D43" s="50"/>
      <c r="E43" s="50"/>
      <c r="F43" s="50"/>
      <c r="G43" s="50"/>
      <c r="H43" s="50"/>
      <c r="I43" s="50"/>
      <c r="L43" s="50"/>
      <c r="M43" s="50"/>
      <c r="P43" s="50"/>
      <c r="Q43" s="50"/>
      <c r="R43" s="50"/>
    </row>
    <row r="44" spans="1:18" x14ac:dyDescent="0.25">
      <c r="A44" s="138"/>
      <c r="B44" s="50"/>
      <c r="C44" s="50"/>
      <c r="D44" s="50"/>
      <c r="E44" s="50"/>
      <c r="F44" s="50"/>
      <c r="G44" s="50"/>
      <c r="H44" s="50"/>
      <c r="I44" s="50"/>
      <c r="L44" s="50"/>
      <c r="M44" s="50"/>
      <c r="P44" s="50"/>
      <c r="Q44" s="50"/>
      <c r="R44" s="50"/>
    </row>
    <row r="45" spans="1:18" x14ac:dyDescent="0.25">
      <c r="A45" s="138"/>
      <c r="B45" s="50"/>
      <c r="C45" s="50"/>
      <c r="D45" s="50"/>
      <c r="E45" s="50"/>
      <c r="F45" s="50"/>
      <c r="G45" s="50"/>
      <c r="H45" s="50"/>
      <c r="I45" s="50"/>
      <c r="L45" s="50"/>
      <c r="M45" s="50"/>
      <c r="P45" s="50"/>
      <c r="Q45" s="50"/>
      <c r="R45" s="50"/>
    </row>
    <row r="46" spans="1:18" x14ac:dyDescent="0.25">
      <c r="A46" s="138"/>
      <c r="B46" s="50"/>
      <c r="C46" s="50"/>
      <c r="D46" s="50"/>
      <c r="E46" s="50"/>
      <c r="F46" s="50"/>
      <c r="G46" s="50"/>
      <c r="H46" s="50"/>
      <c r="I46" s="50"/>
      <c r="L46" s="50"/>
      <c r="M46" s="50"/>
      <c r="P46" s="50"/>
      <c r="Q46" s="50"/>
      <c r="R46" s="50"/>
    </row>
    <row r="47" spans="1:18" x14ac:dyDescent="0.25">
      <c r="A47" s="138"/>
      <c r="B47" s="50"/>
      <c r="C47" s="50"/>
      <c r="D47" s="50"/>
      <c r="E47" s="50"/>
      <c r="F47" s="50"/>
      <c r="G47" s="50"/>
      <c r="H47" s="50"/>
      <c r="I47" s="50"/>
    </row>
    <row r="48" spans="1:18" x14ac:dyDescent="0.25">
      <c r="A48" s="138"/>
      <c r="B48" s="50"/>
      <c r="C48" s="50"/>
      <c r="D48" s="50"/>
      <c r="E48" s="50"/>
      <c r="F48" s="50"/>
      <c r="G48" s="50"/>
      <c r="H48" s="50"/>
      <c r="I48" s="50"/>
    </row>
    <row r="49" spans="1:9" x14ac:dyDescent="0.25">
      <c r="A49" s="138"/>
      <c r="B49" s="50"/>
      <c r="C49" s="50"/>
      <c r="D49" s="50"/>
      <c r="E49" s="50"/>
      <c r="F49" s="50"/>
      <c r="G49" s="50"/>
      <c r="H49" s="50"/>
      <c r="I49" s="50"/>
    </row>
    <row r="50" spans="1:9" x14ac:dyDescent="0.25">
      <c r="A50" s="138"/>
      <c r="B50" s="50"/>
      <c r="C50" s="50"/>
      <c r="D50" s="50"/>
      <c r="E50" s="50"/>
      <c r="F50" s="50"/>
      <c r="G50" s="50"/>
      <c r="H50" s="50"/>
      <c r="I50" s="50"/>
    </row>
    <row r="51" spans="1:9" x14ac:dyDescent="0.25">
      <c r="A51" s="138"/>
      <c r="B51" s="50"/>
      <c r="C51" s="50"/>
      <c r="D51" s="50"/>
      <c r="E51" s="50"/>
      <c r="F51" s="50"/>
      <c r="G51" s="50"/>
      <c r="H51" s="50"/>
      <c r="I51" s="50"/>
    </row>
  </sheetData>
  <mergeCells count="1">
    <mergeCell ref="B3:H4"/>
  </mergeCells>
  <hyperlinks>
    <hyperlink ref="M1" location="'Point Grid'!A8" display="Return to Point Grid"/>
    <hyperlink ref="H1" location="'Point Grid'!A8" display="'Point Grid'!A8"/>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zoomScaleNormal="100" workbookViewId="0"/>
  </sheetViews>
  <sheetFormatPr defaultColWidth="9.140625" defaultRowHeight="15" x14ac:dyDescent="0.25"/>
  <cols>
    <col min="1" max="1" width="8.7109375" style="28" customWidth="1"/>
    <col min="2" max="2" width="12.28515625" style="28" customWidth="1"/>
    <col min="3" max="6" width="16.42578125" style="28" customWidth="1"/>
    <col min="7" max="7" width="10.42578125" style="28" customWidth="1"/>
    <col min="8" max="9" width="9.42578125" style="28" customWidth="1"/>
    <col min="10" max="10" width="10.7109375" style="28" customWidth="1"/>
    <col min="11" max="16384" width="9.140625" style="28"/>
  </cols>
  <sheetData>
    <row r="1" spans="1:13" ht="15.95" customHeight="1" x14ac:dyDescent="0.25">
      <c r="A1" s="100">
        <v>25</v>
      </c>
      <c r="B1" s="101" t="s">
        <v>12</v>
      </c>
      <c r="C1" s="102"/>
      <c r="D1" s="102"/>
      <c r="E1" s="102"/>
      <c r="F1" s="102"/>
      <c r="G1" s="103"/>
      <c r="H1" s="193" t="s">
        <v>29</v>
      </c>
      <c r="I1" s="194"/>
    </row>
    <row r="2" spans="1:13" ht="15.95" customHeight="1" x14ac:dyDescent="0.25">
      <c r="A2" s="105"/>
      <c r="B2" s="106"/>
      <c r="C2" s="106"/>
      <c r="D2" s="106"/>
      <c r="E2" s="106"/>
      <c r="F2" s="106"/>
      <c r="G2" s="106"/>
      <c r="H2" s="106"/>
      <c r="I2" s="107"/>
    </row>
    <row r="3" spans="1:13" ht="15.95" customHeight="1" x14ac:dyDescent="0.25">
      <c r="A3" s="108" t="s">
        <v>13</v>
      </c>
      <c r="B3" s="200" t="s">
        <v>281</v>
      </c>
      <c r="C3" s="200"/>
      <c r="D3" s="200"/>
      <c r="E3" s="200"/>
      <c r="F3" s="200"/>
      <c r="G3" s="200"/>
      <c r="H3" s="200"/>
      <c r="I3" s="110"/>
      <c r="J3" s="50"/>
      <c r="K3" s="50"/>
      <c r="L3" s="50"/>
      <c r="M3" s="50"/>
    </row>
    <row r="4" spans="1:13" ht="15.95" customHeight="1" x14ac:dyDescent="0.25">
      <c r="A4" s="9">
        <f>INDEX('Point Grid'!B:B,MATCH($A$1,'Point Grid'!A:A,0))</f>
        <v>1.5</v>
      </c>
      <c r="B4" s="200"/>
      <c r="C4" s="200"/>
      <c r="D4" s="200"/>
      <c r="E4" s="200"/>
      <c r="F4" s="200"/>
      <c r="G4" s="200"/>
      <c r="H4" s="200"/>
      <c r="I4" s="110"/>
      <c r="J4" s="50"/>
      <c r="K4" s="50"/>
      <c r="L4" s="50"/>
      <c r="M4" s="50"/>
    </row>
    <row r="5" spans="1:13" ht="15.95" customHeight="1" x14ac:dyDescent="0.25">
      <c r="A5" s="111"/>
      <c r="B5" s="112"/>
      <c r="C5" s="113"/>
      <c r="D5" s="114"/>
      <c r="E5" s="114"/>
      <c r="F5" s="112"/>
      <c r="G5" s="112"/>
      <c r="H5" s="112"/>
      <c r="I5" s="110"/>
      <c r="J5" s="50"/>
      <c r="K5" s="50"/>
      <c r="L5" s="50"/>
      <c r="M5" s="50"/>
    </row>
    <row r="6" spans="1:13" ht="15.95" customHeight="1" x14ac:dyDescent="0.25">
      <c r="A6" s="111"/>
      <c r="B6" s="195" t="s">
        <v>288</v>
      </c>
      <c r="C6" s="195"/>
      <c r="D6" s="195"/>
      <c r="E6" s="195"/>
      <c r="F6" s="114"/>
      <c r="G6" s="112"/>
      <c r="H6" s="112"/>
      <c r="I6" s="110"/>
      <c r="J6" s="50"/>
      <c r="K6" s="50"/>
      <c r="L6" s="50"/>
      <c r="M6" s="50"/>
    </row>
    <row r="7" spans="1:13" ht="15.95" customHeight="1" x14ac:dyDescent="0.25">
      <c r="A7" s="111"/>
      <c r="B7" s="195" t="s">
        <v>289</v>
      </c>
      <c r="C7" s="195"/>
      <c r="D7" s="201" t="s">
        <v>290</v>
      </c>
      <c r="E7" s="201"/>
      <c r="F7" s="114"/>
      <c r="G7" s="112"/>
      <c r="H7" s="112"/>
      <c r="I7" s="110"/>
      <c r="J7" s="50"/>
      <c r="K7" s="50"/>
      <c r="L7" s="50"/>
      <c r="M7" s="50"/>
    </row>
    <row r="8" spans="1:13" ht="15.95" customHeight="1" x14ac:dyDescent="0.25">
      <c r="A8" s="111"/>
      <c r="B8" s="213">
        <v>11000</v>
      </c>
      <c r="C8" s="213"/>
      <c r="D8" s="213">
        <v>12000</v>
      </c>
      <c r="E8" s="213"/>
      <c r="F8" s="114"/>
      <c r="G8" s="112"/>
      <c r="H8" s="112"/>
      <c r="I8" s="110"/>
      <c r="J8" s="50"/>
      <c r="K8" s="50"/>
      <c r="L8" s="50"/>
      <c r="M8" s="50"/>
    </row>
    <row r="9" spans="1:13" ht="15.95" customHeight="1" x14ac:dyDescent="0.25">
      <c r="A9" s="111"/>
      <c r="B9" s="114"/>
      <c r="C9" s="114"/>
      <c r="D9" s="150"/>
      <c r="E9" s="114"/>
      <c r="F9" s="114"/>
      <c r="G9" s="112"/>
      <c r="H9" s="112"/>
      <c r="I9" s="110"/>
      <c r="J9" s="50"/>
      <c r="K9" s="50"/>
      <c r="L9" s="50"/>
      <c r="M9" s="50"/>
    </row>
    <row r="10" spans="1:13" ht="15.95" customHeight="1" x14ac:dyDescent="0.25">
      <c r="A10" s="111"/>
      <c r="B10" s="147"/>
      <c r="C10" s="148" t="s">
        <v>283</v>
      </c>
      <c r="D10" s="178" t="s">
        <v>284</v>
      </c>
      <c r="E10" s="147" t="s">
        <v>285</v>
      </c>
      <c r="F10" s="147" t="s">
        <v>286</v>
      </c>
      <c r="G10" s="112"/>
      <c r="H10" s="112"/>
      <c r="I10" s="110"/>
      <c r="J10" s="50"/>
      <c r="K10" s="50"/>
      <c r="L10" s="50"/>
      <c r="M10" s="50"/>
    </row>
    <row r="11" spans="1:13" ht="15.95" customHeight="1" x14ac:dyDescent="0.25">
      <c r="A11" s="111"/>
      <c r="B11" s="147" t="s">
        <v>282</v>
      </c>
      <c r="C11" s="166">
        <v>7000</v>
      </c>
      <c r="D11" s="166">
        <v>2000</v>
      </c>
      <c r="E11" s="166">
        <v>30000</v>
      </c>
      <c r="F11" s="166" t="s">
        <v>251</v>
      </c>
      <c r="G11" s="112"/>
      <c r="H11" s="112"/>
      <c r="I11" s="110"/>
      <c r="J11" s="50"/>
      <c r="K11" s="50"/>
      <c r="L11" s="50"/>
      <c r="M11" s="50"/>
    </row>
    <row r="12" spans="1:13" ht="15.95" customHeight="1" x14ac:dyDescent="0.25">
      <c r="A12" s="111"/>
      <c r="B12" s="147" t="s">
        <v>287</v>
      </c>
      <c r="C12" s="166">
        <v>0</v>
      </c>
      <c r="D12" s="166">
        <v>1500</v>
      </c>
      <c r="E12" s="166">
        <v>6000</v>
      </c>
      <c r="F12" s="166">
        <v>2000</v>
      </c>
      <c r="G12" s="112"/>
      <c r="H12" s="112"/>
      <c r="I12" s="110"/>
      <c r="J12" s="50"/>
      <c r="K12" s="50"/>
      <c r="L12" s="50"/>
      <c r="M12" s="50"/>
    </row>
    <row r="13" spans="1:13" ht="15.95" customHeight="1" x14ac:dyDescent="0.25">
      <c r="A13" s="111"/>
      <c r="B13" s="112"/>
      <c r="C13" s="114"/>
      <c r="D13" s="114"/>
      <c r="E13" s="114"/>
      <c r="F13" s="112"/>
      <c r="G13" s="112"/>
      <c r="H13" s="112"/>
      <c r="I13" s="110"/>
      <c r="J13" s="50"/>
      <c r="K13" s="50"/>
      <c r="L13" s="50"/>
      <c r="M13" s="50"/>
    </row>
    <row r="14" spans="1:13" ht="15.95" customHeight="1" x14ac:dyDescent="0.25">
      <c r="A14" s="119" t="s">
        <v>2</v>
      </c>
      <c r="B14" s="196" t="s">
        <v>291</v>
      </c>
      <c r="C14" s="196"/>
      <c r="D14" s="196"/>
      <c r="E14" s="196"/>
      <c r="F14" s="196"/>
      <c r="G14" s="196"/>
      <c r="H14" s="196"/>
      <c r="I14" s="110"/>
      <c r="J14" s="50"/>
      <c r="K14" s="50"/>
      <c r="L14" s="50"/>
      <c r="M14" s="50"/>
    </row>
    <row r="15" spans="1:13" ht="15.95" customHeight="1" thickBot="1" x14ac:dyDescent="0.3">
      <c r="A15" s="9">
        <f>INDEX('Point Grid'!$C$8:$I$33,MATCH($A$1,'Point Grid'!$A$8:$A$33,0),MATCH(A14,'Point Grid'!$C$7:$I$7,0))</f>
        <v>0.75</v>
      </c>
      <c r="B15" s="196"/>
      <c r="C15" s="196"/>
      <c r="D15" s="196"/>
      <c r="E15" s="196"/>
      <c r="F15" s="196"/>
      <c r="G15" s="196"/>
      <c r="H15" s="196"/>
      <c r="I15" s="110"/>
      <c r="J15" s="50"/>
      <c r="K15" s="50"/>
      <c r="L15" s="50"/>
      <c r="M15" s="50"/>
    </row>
    <row r="16" spans="1:13" ht="15.95" customHeight="1" thickBot="1" x14ac:dyDescent="0.3">
      <c r="A16" s="125"/>
      <c r="B16" s="112"/>
      <c r="C16" s="114"/>
      <c r="D16" s="114"/>
      <c r="E16" s="114"/>
      <c r="F16" s="114"/>
      <c r="G16" s="114"/>
      <c r="H16" s="114"/>
      <c r="I16" s="110"/>
      <c r="J16" s="50"/>
      <c r="K16" s="50"/>
      <c r="L16" s="50"/>
      <c r="M16" s="50"/>
    </row>
    <row r="17" spans="1:13" ht="15.95" customHeight="1" x14ac:dyDescent="0.25">
      <c r="A17" s="111"/>
      <c r="B17" s="124"/>
      <c r="C17" s="126"/>
      <c r="D17" s="126"/>
      <c r="E17" s="126"/>
      <c r="F17" s="127"/>
      <c r="G17" s="128"/>
      <c r="H17" s="114"/>
      <c r="I17" s="110"/>
      <c r="J17" s="50"/>
      <c r="K17" s="50"/>
      <c r="L17" s="50"/>
      <c r="M17" s="50"/>
    </row>
    <row r="18" spans="1:13" ht="15.95" customHeight="1" x14ac:dyDescent="0.25">
      <c r="A18" s="119" t="s">
        <v>3</v>
      </c>
      <c r="B18" s="197" t="s">
        <v>292</v>
      </c>
      <c r="C18" s="197"/>
      <c r="D18" s="197"/>
      <c r="E18" s="197"/>
      <c r="F18" s="197"/>
      <c r="G18" s="197"/>
      <c r="H18" s="197"/>
      <c r="I18" s="110"/>
      <c r="J18" s="50"/>
      <c r="K18" s="50"/>
      <c r="L18" s="50"/>
      <c r="M18" s="50"/>
    </row>
    <row r="19" spans="1:13" ht="15.95" customHeight="1" thickBot="1" x14ac:dyDescent="0.3">
      <c r="A19" s="9">
        <f>INDEX('Point Grid'!$C$8:$I$33,MATCH($A$1,'Point Grid'!$A$8:$A$33,0),MATCH(A18,'Point Grid'!$C$7:$I$7,0))</f>
        <v>0.75</v>
      </c>
      <c r="B19" s="197"/>
      <c r="C19" s="197"/>
      <c r="D19" s="197"/>
      <c r="E19" s="197"/>
      <c r="F19" s="197"/>
      <c r="G19" s="197"/>
      <c r="H19" s="197"/>
      <c r="I19" s="110"/>
      <c r="J19" s="50"/>
      <c r="K19" s="50"/>
      <c r="L19" s="50"/>
      <c r="M19" s="50"/>
    </row>
    <row r="20" spans="1:13" ht="15.95" customHeight="1" thickBot="1" x14ac:dyDescent="0.3">
      <c r="A20" s="125"/>
      <c r="B20" s="112"/>
      <c r="C20" s="129"/>
      <c r="D20" s="130"/>
      <c r="E20" s="131"/>
      <c r="F20" s="129"/>
      <c r="G20" s="116"/>
      <c r="H20" s="116"/>
      <c r="I20" s="110"/>
      <c r="J20" s="50"/>
      <c r="K20" s="50"/>
      <c r="L20" s="50"/>
      <c r="M20" s="50"/>
    </row>
    <row r="21" spans="1:13" ht="15.95" customHeight="1" thickBot="1" x14ac:dyDescent="0.3">
      <c r="A21" s="132"/>
      <c r="B21" s="133"/>
      <c r="C21" s="134"/>
      <c r="D21" s="134"/>
      <c r="E21" s="135"/>
      <c r="F21" s="134"/>
      <c r="G21" s="136"/>
      <c r="H21" s="136"/>
      <c r="I21" s="137"/>
      <c r="J21" s="50"/>
      <c r="K21" s="50"/>
      <c r="L21" s="50"/>
      <c r="M21" s="50"/>
    </row>
    <row r="22" spans="1:13" x14ac:dyDescent="0.25">
      <c r="A22" s="138"/>
      <c r="B22" s="50"/>
      <c r="C22" s="50"/>
      <c r="D22" s="50"/>
      <c r="E22" s="50"/>
      <c r="F22" s="50"/>
      <c r="G22" s="50"/>
      <c r="H22" s="50"/>
      <c r="I22" s="50"/>
      <c r="J22" s="50"/>
      <c r="K22" s="50"/>
      <c r="L22" s="50"/>
      <c r="M22" s="50"/>
    </row>
    <row r="23" spans="1:13" x14ac:dyDescent="0.25">
      <c r="A23" s="138"/>
      <c r="B23" s="50"/>
      <c r="C23" s="50"/>
      <c r="D23" s="50"/>
      <c r="E23" s="50"/>
      <c r="F23" s="50"/>
      <c r="G23" s="50"/>
      <c r="H23" s="50"/>
      <c r="I23" s="50"/>
      <c r="J23" s="50"/>
      <c r="K23" s="50"/>
      <c r="L23" s="50"/>
      <c r="M23" s="50"/>
    </row>
    <row r="24" spans="1:13" x14ac:dyDescent="0.25">
      <c r="A24" s="138"/>
      <c r="B24" s="50"/>
      <c r="C24" s="50"/>
      <c r="D24" s="50"/>
      <c r="E24" s="50"/>
      <c r="F24" s="50"/>
      <c r="G24" s="50"/>
      <c r="H24" s="50"/>
      <c r="I24" s="50"/>
      <c r="J24" s="50"/>
      <c r="K24" s="50"/>
      <c r="L24" s="50"/>
      <c r="M24" s="50"/>
    </row>
    <row r="25" spans="1:13" ht="15" customHeight="1" x14ac:dyDescent="0.25">
      <c r="A25" s="138"/>
      <c r="B25" s="50"/>
      <c r="C25" s="50"/>
      <c r="D25" s="50"/>
      <c r="E25" s="50"/>
      <c r="F25" s="50"/>
      <c r="G25" s="50"/>
      <c r="H25" s="50"/>
      <c r="I25" s="50"/>
      <c r="J25" s="50"/>
      <c r="K25" s="50"/>
      <c r="L25" s="50"/>
      <c r="M25" s="50"/>
    </row>
    <row r="26" spans="1:13" x14ac:dyDescent="0.25">
      <c r="A26" s="138"/>
      <c r="B26" s="50"/>
      <c r="C26" s="50"/>
      <c r="D26" s="50"/>
      <c r="E26" s="50"/>
      <c r="F26" s="50"/>
      <c r="G26" s="50"/>
      <c r="H26" s="50"/>
      <c r="I26" s="50"/>
      <c r="J26" s="50"/>
      <c r="K26" s="50"/>
      <c r="L26" s="50"/>
      <c r="M26" s="50"/>
    </row>
    <row r="27" spans="1:13" x14ac:dyDescent="0.25">
      <c r="A27" s="138"/>
      <c r="B27" s="50"/>
      <c r="C27" s="50"/>
      <c r="D27" s="50"/>
      <c r="E27" s="50"/>
      <c r="F27" s="50"/>
      <c r="G27" s="50"/>
      <c r="H27" s="50"/>
      <c r="I27" s="50"/>
      <c r="J27" s="50"/>
      <c r="K27" s="50"/>
      <c r="L27" s="50"/>
      <c r="M27" s="50"/>
    </row>
    <row r="28" spans="1:13" x14ac:dyDescent="0.25">
      <c r="A28" s="138"/>
      <c r="B28" s="50"/>
      <c r="C28" s="50"/>
      <c r="D28" s="50"/>
      <c r="E28" s="50"/>
      <c r="F28" s="50"/>
      <c r="G28" s="50"/>
      <c r="H28" s="50"/>
      <c r="I28" s="50"/>
      <c r="J28" s="50"/>
      <c r="K28" s="50"/>
      <c r="L28" s="50"/>
      <c r="M28" s="50"/>
    </row>
    <row r="29" spans="1:13" x14ac:dyDescent="0.25">
      <c r="A29" s="138"/>
      <c r="B29" s="50"/>
      <c r="C29" s="50"/>
      <c r="D29" s="50"/>
      <c r="E29" s="50"/>
      <c r="F29" s="50"/>
      <c r="G29" s="50"/>
      <c r="H29" s="50"/>
      <c r="I29" s="50"/>
      <c r="J29" s="50"/>
      <c r="K29" s="50"/>
      <c r="L29" s="50"/>
      <c r="M29" s="50"/>
    </row>
    <row r="30" spans="1:13" x14ac:dyDescent="0.25">
      <c r="A30" s="138"/>
      <c r="B30" s="50"/>
      <c r="C30" s="50"/>
      <c r="D30" s="50"/>
      <c r="E30" s="50"/>
      <c r="F30" s="50"/>
      <c r="G30" s="50"/>
      <c r="H30" s="50"/>
      <c r="I30" s="50"/>
      <c r="J30" s="50"/>
      <c r="K30" s="50"/>
      <c r="L30" s="50"/>
      <c r="M30" s="50"/>
    </row>
    <row r="31" spans="1:13" x14ac:dyDescent="0.25">
      <c r="A31" s="138"/>
      <c r="B31" s="50"/>
      <c r="C31" s="50"/>
      <c r="D31" s="50"/>
      <c r="E31" s="50"/>
      <c r="F31" s="50"/>
      <c r="G31" s="50"/>
      <c r="H31" s="50"/>
      <c r="I31" s="50"/>
      <c r="J31" s="50"/>
      <c r="K31" s="50"/>
      <c r="L31" s="50"/>
      <c r="M31" s="50"/>
    </row>
    <row r="32" spans="1:13" x14ac:dyDescent="0.25">
      <c r="A32" s="138"/>
      <c r="B32" s="50"/>
      <c r="C32" s="50"/>
      <c r="D32" s="50"/>
      <c r="E32" s="50"/>
      <c r="F32" s="50"/>
      <c r="G32" s="50"/>
      <c r="H32" s="50"/>
      <c r="I32" s="50"/>
      <c r="J32" s="50"/>
      <c r="K32" s="50"/>
      <c r="L32" s="50"/>
      <c r="M32" s="50"/>
    </row>
    <row r="33" spans="1:13" x14ac:dyDescent="0.25">
      <c r="A33" s="138"/>
      <c r="B33" s="50"/>
      <c r="C33" s="50"/>
      <c r="D33" s="50"/>
      <c r="E33" s="50"/>
      <c r="F33" s="50"/>
      <c r="G33" s="50"/>
      <c r="H33" s="50"/>
      <c r="I33" s="50"/>
      <c r="J33" s="50"/>
      <c r="K33" s="50"/>
      <c r="L33" s="50"/>
      <c r="M33" s="50"/>
    </row>
    <row r="34" spans="1:13" x14ac:dyDescent="0.25">
      <c r="A34" s="138"/>
      <c r="B34" s="50"/>
      <c r="C34" s="50"/>
      <c r="D34" s="50"/>
      <c r="E34" s="50"/>
      <c r="F34" s="50"/>
      <c r="G34" s="50"/>
      <c r="H34" s="50"/>
      <c r="I34" s="50"/>
      <c r="J34" s="50"/>
      <c r="K34" s="50"/>
      <c r="L34" s="50"/>
      <c r="M34" s="50"/>
    </row>
    <row r="35" spans="1:13" x14ac:dyDescent="0.25">
      <c r="A35" s="138"/>
      <c r="B35" s="50"/>
      <c r="C35" s="50"/>
      <c r="D35" s="50"/>
      <c r="E35" s="50"/>
      <c r="F35" s="50"/>
      <c r="G35" s="50"/>
      <c r="H35" s="50"/>
      <c r="I35" s="50"/>
      <c r="J35" s="50"/>
      <c r="K35" s="50"/>
      <c r="L35" s="50"/>
      <c r="M35" s="50"/>
    </row>
    <row r="36" spans="1:13" x14ac:dyDescent="0.25">
      <c r="A36" s="138"/>
      <c r="B36" s="50"/>
      <c r="C36" s="50"/>
      <c r="D36" s="50"/>
      <c r="E36" s="50"/>
      <c r="F36" s="50"/>
      <c r="G36" s="50"/>
      <c r="H36" s="50"/>
      <c r="I36" s="50"/>
      <c r="J36" s="50"/>
      <c r="K36" s="50"/>
      <c r="L36" s="50"/>
      <c r="M36" s="50"/>
    </row>
    <row r="37" spans="1:13" x14ac:dyDescent="0.25">
      <c r="A37" s="138"/>
      <c r="B37" s="50"/>
      <c r="C37" s="50"/>
      <c r="D37" s="50"/>
      <c r="E37" s="50"/>
      <c r="F37" s="50"/>
      <c r="G37" s="50"/>
      <c r="H37" s="50"/>
      <c r="I37" s="50"/>
      <c r="J37" s="50"/>
      <c r="K37" s="50"/>
      <c r="L37" s="50"/>
      <c r="M37" s="50"/>
    </row>
    <row r="38" spans="1:13" x14ac:dyDescent="0.25">
      <c r="A38" s="138"/>
      <c r="B38" s="50"/>
      <c r="C38" s="50"/>
      <c r="D38" s="50"/>
      <c r="E38" s="50"/>
      <c r="F38" s="50"/>
      <c r="G38" s="50"/>
      <c r="H38" s="50"/>
      <c r="I38" s="50"/>
      <c r="J38" s="50"/>
      <c r="K38" s="50"/>
      <c r="L38" s="50"/>
      <c r="M38" s="50"/>
    </row>
    <row r="39" spans="1:13" x14ac:dyDescent="0.25">
      <c r="A39" s="138"/>
      <c r="B39" s="50"/>
      <c r="C39" s="50"/>
      <c r="D39" s="50"/>
      <c r="E39" s="50"/>
      <c r="F39" s="50"/>
      <c r="G39" s="50"/>
      <c r="H39" s="50"/>
      <c r="I39" s="50"/>
      <c r="J39" s="50"/>
      <c r="K39" s="50"/>
      <c r="L39" s="50"/>
      <c r="M39" s="50"/>
    </row>
    <row r="40" spans="1:13" x14ac:dyDescent="0.25">
      <c r="A40" s="138"/>
      <c r="B40" s="50"/>
      <c r="C40" s="50"/>
      <c r="D40" s="50"/>
      <c r="E40" s="50"/>
      <c r="F40" s="50"/>
      <c r="G40" s="50"/>
      <c r="H40" s="50"/>
      <c r="I40" s="50"/>
      <c r="J40" s="50"/>
      <c r="K40" s="50"/>
      <c r="L40" s="50"/>
      <c r="M40" s="50"/>
    </row>
    <row r="41" spans="1:13" x14ac:dyDescent="0.25">
      <c r="A41" s="138"/>
      <c r="B41" s="50"/>
      <c r="C41" s="50"/>
      <c r="D41" s="50"/>
      <c r="E41" s="50"/>
      <c r="F41" s="50"/>
      <c r="G41" s="50"/>
      <c r="H41" s="50"/>
      <c r="I41" s="50"/>
      <c r="J41" s="50"/>
      <c r="K41" s="50"/>
      <c r="L41" s="50"/>
      <c r="M41" s="50"/>
    </row>
    <row r="42" spans="1:13" x14ac:dyDescent="0.25">
      <c r="A42" s="138"/>
      <c r="B42" s="50"/>
      <c r="C42" s="50"/>
      <c r="D42" s="50"/>
      <c r="E42" s="50"/>
      <c r="F42" s="50"/>
      <c r="G42" s="50"/>
      <c r="H42" s="50"/>
      <c r="I42" s="50"/>
      <c r="J42" s="50"/>
      <c r="K42" s="50"/>
      <c r="L42" s="50"/>
      <c r="M42" s="50"/>
    </row>
    <row r="43" spans="1:13" x14ac:dyDescent="0.25">
      <c r="A43" s="138"/>
      <c r="B43" s="50"/>
      <c r="C43" s="50"/>
      <c r="D43" s="50"/>
      <c r="E43" s="50"/>
      <c r="F43" s="50"/>
      <c r="G43" s="50"/>
      <c r="H43" s="50"/>
      <c r="I43" s="50"/>
      <c r="J43" s="50"/>
      <c r="K43" s="50"/>
      <c r="L43" s="50"/>
      <c r="M43" s="50"/>
    </row>
    <row r="44" spans="1:13" x14ac:dyDescent="0.25">
      <c r="A44" s="138"/>
      <c r="B44" s="50"/>
      <c r="C44" s="50"/>
      <c r="D44" s="50"/>
      <c r="E44" s="50"/>
      <c r="F44" s="50"/>
      <c r="G44" s="50"/>
      <c r="H44" s="50"/>
      <c r="I44" s="50"/>
    </row>
    <row r="45" spans="1:13" x14ac:dyDescent="0.25">
      <c r="A45" s="138"/>
      <c r="B45" s="50"/>
      <c r="C45" s="50"/>
      <c r="D45" s="50"/>
      <c r="E45" s="50"/>
      <c r="F45" s="50"/>
      <c r="G45" s="50"/>
      <c r="H45" s="50"/>
      <c r="I45" s="50"/>
    </row>
    <row r="46" spans="1:13" x14ac:dyDescent="0.25">
      <c r="A46" s="138"/>
      <c r="B46" s="50"/>
      <c r="C46" s="50"/>
      <c r="D46" s="50"/>
      <c r="E46" s="50"/>
      <c r="F46" s="50"/>
      <c r="G46" s="50"/>
      <c r="H46" s="50"/>
      <c r="I46" s="50"/>
    </row>
    <row r="47" spans="1:13" x14ac:dyDescent="0.25">
      <c r="A47" s="138"/>
      <c r="B47" s="50"/>
      <c r="C47" s="50"/>
      <c r="D47" s="50"/>
      <c r="E47" s="50"/>
      <c r="F47" s="50"/>
      <c r="G47" s="50"/>
      <c r="H47" s="50"/>
      <c r="I47" s="50"/>
    </row>
    <row r="48" spans="1:13" x14ac:dyDescent="0.25">
      <c r="A48" s="138"/>
      <c r="B48" s="50"/>
      <c r="C48" s="50"/>
      <c r="D48" s="50"/>
      <c r="E48" s="50"/>
      <c r="F48" s="50"/>
      <c r="G48" s="50"/>
      <c r="H48" s="50"/>
      <c r="I48" s="50"/>
    </row>
    <row r="49" spans="1:9" x14ac:dyDescent="0.25">
      <c r="A49" s="138"/>
      <c r="B49" s="50"/>
      <c r="C49" s="50"/>
      <c r="D49" s="50"/>
      <c r="E49" s="50"/>
      <c r="F49" s="50"/>
      <c r="G49" s="50"/>
      <c r="H49" s="50"/>
      <c r="I49" s="50"/>
    </row>
    <row r="50" spans="1:9" x14ac:dyDescent="0.25">
      <c r="A50" s="138"/>
      <c r="B50" s="50"/>
      <c r="C50" s="50"/>
      <c r="D50" s="50"/>
      <c r="E50" s="50"/>
      <c r="F50" s="50"/>
      <c r="G50" s="50"/>
      <c r="H50" s="50"/>
      <c r="I50" s="50"/>
    </row>
    <row r="51" spans="1:9" x14ac:dyDescent="0.25">
      <c r="A51" s="138"/>
      <c r="B51" s="50"/>
      <c r="C51" s="50"/>
      <c r="D51" s="50"/>
      <c r="E51" s="50"/>
      <c r="F51" s="50"/>
      <c r="G51" s="50"/>
      <c r="H51" s="50"/>
      <c r="I51" s="50"/>
    </row>
    <row r="52" spans="1:9" x14ac:dyDescent="0.25">
      <c r="A52" s="138"/>
      <c r="B52" s="50"/>
      <c r="C52" s="50"/>
      <c r="D52" s="50"/>
      <c r="E52" s="50"/>
      <c r="F52" s="50"/>
      <c r="G52" s="50"/>
      <c r="H52" s="50"/>
      <c r="I52" s="50"/>
    </row>
    <row r="53" spans="1:9" x14ac:dyDescent="0.25">
      <c r="A53" s="138"/>
      <c r="B53" s="50"/>
      <c r="C53" s="50"/>
      <c r="D53" s="50"/>
      <c r="E53" s="50"/>
      <c r="F53" s="50"/>
      <c r="G53" s="50"/>
      <c r="H53" s="50"/>
      <c r="I53" s="50"/>
    </row>
  </sheetData>
  <mergeCells count="9">
    <mergeCell ref="B8:C8"/>
    <mergeCell ref="D8:E8"/>
    <mergeCell ref="B14:H15"/>
    <mergeCell ref="B18:H19"/>
    <mergeCell ref="H1:I1"/>
    <mergeCell ref="B3:H4"/>
    <mergeCell ref="B7:C7"/>
    <mergeCell ref="D7:E7"/>
    <mergeCell ref="B6:E6"/>
  </mergeCells>
  <hyperlinks>
    <hyperlink ref="H1" location="'Point Grid'!A8" display="'Point Grid'!A8"/>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zoomScaleNormal="100" workbookViewId="0"/>
  </sheetViews>
  <sheetFormatPr defaultColWidth="9.140625" defaultRowHeight="15" x14ac:dyDescent="0.25"/>
  <cols>
    <col min="1" max="1" width="8.7109375" style="28" customWidth="1"/>
    <col min="2" max="8" width="13.42578125" style="28" customWidth="1"/>
    <col min="9" max="9" width="9.42578125" style="28" customWidth="1"/>
    <col min="10" max="10" width="10.7109375" style="28" customWidth="1"/>
    <col min="11" max="16384" width="9.140625" style="28"/>
  </cols>
  <sheetData>
    <row r="1" spans="1:13" ht="15.95" customHeight="1" x14ac:dyDescent="0.25">
      <c r="A1" s="100">
        <v>26</v>
      </c>
      <c r="B1" s="101" t="s">
        <v>12</v>
      </c>
      <c r="C1" s="102"/>
      <c r="D1" s="102"/>
      <c r="E1" s="102"/>
      <c r="F1" s="102"/>
      <c r="G1" s="103"/>
      <c r="H1" s="193" t="s">
        <v>29</v>
      </c>
      <c r="I1" s="194"/>
    </row>
    <row r="2" spans="1:13" ht="15.95" customHeight="1" x14ac:dyDescent="0.25">
      <c r="A2" s="105"/>
      <c r="B2" s="106"/>
      <c r="C2" s="106"/>
      <c r="D2" s="106"/>
      <c r="E2" s="106"/>
      <c r="F2" s="106"/>
      <c r="G2" s="106"/>
      <c r="H2" s="106"/>
      <c r="I2" s="107"/>
    </row>
    <row r="3" spans="1:13" ht="15.95" customHeight="1" x14ac:dyDescent="0.25">
      <c r="A3" s="108" t="s">
        <v>13</v>
      </c>
      <c r="B3" s="200" t="s">
        <v>293</v>
      </c>
      <c r="C3" s="200"/>
      <c r="D3" s="200"/>
      <c r="E3" s="200"/>
      <c r="F3" s="200"/>
      <c r="G3" s="200"/>
      <c r="H3" s="200"/>
      <c r="I3" s="110"/>
      <c r="J3" s="50"/>
      <c r="K3" s="50"/>
      <c r="L3" s="50"/>
      <c r="M3" s="50"/>
    </row>
    <row r="4" spans="1:13" ht="15.95" customHeight="1" x14ac:dyDescent="0.25">
      <c r="A4" s="9">
        <f>INDEX('Point Grid'!B:B,MATCH($A$1,'Point Grid'!A:A,0))</f>
        <v>1.5</v>
      </c>
      <c r="B4" s="200"/>
      <c r="C4" s="200"/>
      <c r="D4" s="200"/>
      <c r="E4" s="200"/>
      <c r="F4" s="200"/>
      <c r="G4" s="200"/>
      <c r="H4" s="200"/>
      <c r="I4" s="110"/>
      <c r="J4" s="50"/>
      <c r="K4" s="50"/>
      <c r="L4" s="50"/>
      <c r="M4" s="50"/>
    </row>
    <row r="5" spans="1:13" ht="15.95" customHeight="1" x14ac:dyDescent="0.25">
      <c r="A5" s="111"/>
      <c r="B5" s="112"/>
      <c r="C5" s="113"/>
      <c r="D5" s="114"/>
      <c r="E5" s="114"/>
      <c r="F5" s="112"/>
      <c r="G5" s="112"/>
      <c r="H5" s="112"/>
      <c r="I5" s="110"/>
      <c r="J5" s="50"/>
      <c r="K5" s="50"/>
      <c r="L5" s="50"/>
      <c r="M5" s="50"/>
    </row>
    <row r="6" spans="1:13" ht="15.95" customHeight="1" x14ac:dyDescent="0.25">
      <c r="A6" s="111"/>
      <c r="B6" s="112"/>
      <c r="C6" s="115"/>
      <c r="D6" s="116"/>
      <c r="E6" s="114"/>
      <c r="F6" s="112"/>
      <c r="G6" s="112"/>
      <c r="H6" s="112"/>
      <c r="I6" s="110"/>
      <c r="J6" s="50"/>
      <c r="K6" s="50"/>
      <c r="L6" s="50"/>
      <c r="M6" s="50"/>
    </row>
    <row r="7" spans="1:13" ht="15.95" customHeight="1" x14ac:dyDescent="0.25">
      <c r="A7" s="111"/>
      <c r="B7" s="112"/>
      <c r="C7" s="115"/>
      <c r="D7" s="116"/>
      <c r="E7" s="114"/>
      <c r="F7" s="112"/>
      <c r="G7" s="112"/>
      <c r="H7" s="112"/>
      <c r="I7" s="110"/>
      <c r="J7" s="50"/>
      <c r="K7" s="50"/>
      <c r="L7" s="50"/>
      <c r="M7" s="50"/>
    </row>
    <row r="8" spans="1:13" ht="15.95" customHeight="1" x14ac:dyDescent="0.25">
      <c r="A8" s="111"/>
      <c r="B8" s="112"/>
      <c r="C8" s="115"/>
      <c r="D8" s="116"/>
      <c r="E8" s="114"/>
      <c r="F8" s="112"/>
      <c r="G8" s="112"/>
      <c r="H8" s="112"/>
      <c r="I8" s="110"/>
      <c r="J8" s="50"/>
      <c r="K8" s="50"/>
      <c r="L8" s="50"/>
      <c r="M8" s="50"/>
    </row>
    <row r="9" spans="1:13" ht="15.95" customHeight="1" x14ac:dyDescent="0.25">
      <c r="A9" s="111"/>
      <c r="B9" s="112"/>
      <c r="C9" s="115"/>
      <c r="D9" s="116"/>
      <c r="E9" s="114"/>
      <c r="F9" s="112"/>
      <c r="G9" s="112"/>
      <c r="H9" s="112"/>
      <c r="I9" s="110"/>
      <c r="J9" s="50"/>
      <c r="K9" s="50"/>
      <c r="L9" s="50"/>
      <c r="M9" s="50"/>
    </row>
    <row r="10" spans="1:13" ht="15.95" customHeight="1" x14ac:dyDescent="0.25">
      <c r="A10" s="111"/>
      <c r="B10" s="112"/>
      <c r="C10" s="115"/>
      <c r="D10" s="116"/>
      <c r="E10" s="114"/>
      <c r="F10" s="112"/>
      <c r="G10" s="112"/>
      <c r="H10" s="112"/>
      <c r="I10" s="110"/>
      <c r="J10" s="50"/>
      <c r="K10" s="50"/>
      <c r="L10" s="50"/>
      <c r="M10" s="50"/>
    </row>
    <row r="11" spans="1:13" ht="15.95" customHeight="1" x14ac:dyDescent="0.25">
      <c r="A11" s="111"/>
      <c r="B11" s="112"/>
      <c r="C11" s="115"/>
      <c r="D11" s="116"/>
      <c r="E11" s="114"/>
      <c r="F11" s="112"/>
      <c r="G11" s="112"/>
      <c r="H11" s="112"/>
      <c r="I11" s="110"/>
      <c r="J11" s="50"/>
      <c r="K11" s="50"/>
      <c r="L11" s="50"/>
      <c r="M11" s="50"/>
    </row>
    <row r="12" spans="1:13" ht="15.95" customHeight="1" x14ac:dyDescent="0.25">
      <c r="A12" s="111"/>
      <c r="B12" s="112"/>
      <c r="C12" s="115"/>
      <c r="D12" s="116"/>
      <c r="E12" s="114"/>
      <c r="F12" s="112"/>
      <c r="G12" s="112"/>
      <c r="H12" s="112"/>
      <c r="I12" s="110"/>
      <c r="J12" s="50"/>
      <c r="K12" s="50"/>
      <c r="L12" s="50"/>
      <c r="M12" s="50"/>
    </row>
    <row r="13" spans="1:13" ht="15.95" customHeight="1" x14ac:dyDescent="0.25">
      <c r="A13" s="111"/>
      <c r="B13" s="112"/>
      <c r="C13" s="115"/>
      <c r="D13" s="116"/>
      <c r="E13" s="114"/>
      <c r="F13" s="112"/>
      <c r="G13" s="112"/>
      <c r="H13" s="112"/>
      <c r="I13" s="110"/>
      <c r="J13" s="50"/>
      <c r="K13" s="50"/>
      <c r="L13" s="50"/>
      <c r="M13" s="50"/>
    </row>
    <row r="14" spans="1:13" ht="15.95" customHeight="1" x14ac:dyDescent="0.25">
      <c r="A14" s="111"/>
      <c r="B14" s="112"/>
      <c r="C14" s="115"/>
      <c r="D14" s="116"/>
      <c r="E14" s="114"/>
      <c r="F14" s="112"/>
      <c r="G14" s="112"/>
      <c r="H14" s="112"/>
      <c r="I14" s="110"/>
      <c r="J14" s="50"/>
      <c r="K14" s="50"/>
      <c r="L14" s="50"/>
      <c r="M14" s="50"/>
    </row>
    <row r="15" spans="1:13" ht="15.95" customHeight="1" x14ac:dyDescent="0.25">
      <c r="A15" s="111"/>
      <c r="B15" s="112"/>
      <c r="C15" s="115"/>
      <c r="D15" s="116"/>
      <c r="E15" s="114"/>
      <c r="F15" s="112"/>
      <c r="G15" s="112"/>
      <c r="H15" s="112"/>
      <c r="I15" s="110"/>
      <c r="J15" s="50"/>
      <c r="K15" s="50"/>
      <c r="L15" s="50"/>
      <c r="M15" s="50"/>
    </row>
    <row r="16" spans="1:13" ht="15.95" customHeight="1" x14ac:dyDescent="0.25">
      <c r="A16" s="111"/>
      <c r="B16" s="112"/>
      <c r="C16" s="115"/>
      <c r="D16" s="117"/>
      <c r="E16" s="114"/>
      <c r="F16" s="112"/>
      <c r="G16" s="112"/>
      <c r="H16" s="112"/>
      <c r="I16" s="110"/>
      <c r="J16" s="50"/>
      <c r="K16" s="50"/>
      <c r="L16" s="50"/>
      <c r="M16" s="50"/>
    </row>
    <row r="17" spans="1:13" ht="15.95" customHeight="1" x14ac:dyDescent="0.25">
      <c r="A17" s="111"/>
      <c r="B17" s="112"/>
      <c r="C17" s="116"/>
      <c r="D17" s="117"/>
      <c r="E17" s="114"/>
      <c r="F17" s="112"/>
      <c r="G17" s="112"/>
      <c r="H17" s="112"/>
      <c r="I17" s="110"/>
      <c r="J17" s="50"/>
      <c r="K17" s="50"/>
      <c r="L17" s="50"/>
      <c r="M17" s="50"/>
    </row>
    <row r="18" spans="1:13" ht="15.95" customHeight="1" x14ac:dyDescent="0.25">
      <c r="A18" s="111"/>
      <c r="B18" s="112"/>
      <c r="C18" s="115"/>
      <c r="D18" s="117"/>
      <c r="E18" s="114"/>
      <c r="F18" s="112"/>
      <c r="G18" s="112"/>
      <c r="H18" s="112"/>
      <c r="I18" s="110"/>
      <c r="J18" s="50"/>
      <c r="K18" s="50"/>
      <c r="L18" s="50"/>
      <c r="M18" s="50"/>
    </row>
    <row r="19" spans="1:13" ht="15.95" customHeight="1" x14ac:dyDescent="0.25">
      <c r="A19" s="111"/>
      <c r="B19" s="112"/>
      <c r="C19" s="115"/>
      <c r="D19" s="117"/>
      <c r="E19" s="114"/>
      <c r="F19" s="112"/>
      <c r="G19" s="112"/>
      <c r="H19" s="112"/>
      <c r="I19" s="110"/>
      <c r="J19" s="50"/>
      <c r="K19" s="50"/>
      <c r="L19" s="50"/>
      <c r="M19" s="50"/>
    </row>
    <row r="20" spans="1:13" ht="15.95" customHeight="1" x14ac:dyDescent="0.25">
      <c r="A20" s="111"/>
      <c r="B20" s="112"/>
      <c r="C20" s="115"/>
      <c r="D20" s="117"/>
      <c r="E20" s="114"/>
      <c r="F20" s="112"/>
      <c r="G20" s="112"/>
      <c r="H20" s="112"/>
      <c r="I20" s="110"/>
      <c r="J20" s="50"/>
      <c r="K20" s="50"/>
      <c r="L20" s="50"/>
      <c r="M20" s="50"/>
    </row>
    <row r="21" spans="1:13" ht="15.95" customHeight="1" x14ac:dyDescent="0.25">
      <c r="A21" s="111"/>
      <c r="B21" s="112"/>
      <c r="C21" s="114"/>
      <c r="D21" s="114"/>
      <c r="E21" s="114"/>
      <c r="F21" s="112"/>
      <c r="G21" s="112"/>
      <c r="H21" s="112"/>
      <c r="I21" s="110"/>
      <c r="J21" s="50"/>
      <c r="K21" s="50"/>
      <c r="L21" s="50"/>
      <c r="M21" s="50"/>
    </row>
    <row r="22" spans="1:13" ht="15.95" customHeight="1" x14ac:dyDescent="0.25">
      <c r="A22" s="111"/>
      <c r="B22" s="109"/>
      <c r="C22" s="114"/>
      <c r="D22" s="118"/>
      <c r="E22" s="114"/>
      <c r="F22" s="112"/>
      <c r="G22" s="112"/>
      <c r="H22" s="112"/>
      <c r="I22" s="110"/>
      <c r="J22" s="50"/>
      <c r="K22" s="50"/>
      <c r="L22" s="50"/>
      <c r="M22" s="50"/>
    </row>
    <row r="23" spans="1:13" ht="15.95" customHeight="1" x14ac:dyDescent="0.25">
      <c r="A23" s="111"/>
      <c r="B23" s="109"/>
      <c r="C23" s="114"/>
      <c r="D23" s="118"/>
      <c r="E23" s="114"/>
      <c r="F23" s="112"/>
      <c r="G23" s="112"/>
      <c r="H23" s="112"/>
      <c r="I23" s="110"/>
      <c r="J23" s="50"/>
      <c r="K23" s="50"/>
      <c r="L23" s="50"/>
      <c r="M23" s="50"/>
    </row>
    <row r="24" spans="1:13" ht="15.95" customHeight="1" x14ac:dyDescent="0.25">
      <c r="A24" s="111"/>
      <c r="B24" s="112"/>
      <c r="C24" s="114"/>
      <c r="D24" s="114"/>
      <c r="E24" s="114"/>
      <c r="F24" s="112"/>
      <c r="G24" s="112"/>
      <c r="H24" s="112"/>
      <c r="I24" s="110"/>
      <c r="J24" s="50"/>
      <c r="K24" s="50"/>
      <c r="L24" s="50"/>
      <c r="M24" s="50"/>
    </row>
    <row r="25" spans="1:13" ht="15.95" customHeight="1" x14ac:dyDescent="0.25">
      <c r="A25" s="119" t="s">
        <v>2</v>
      </c>
      <c r="B25" s="196" t="s">
        <v>294</v>
      </c>
      <c r="C25" s="196"/>
      <c r="D25" s="196"/>
      <c r="E25" s="196"/>
      <c r="F25" s="196"/>
      <c r="G25" s="196"/>
      <c r="H25" s="196"/>
      <c r="I25" s="110"/>
      <c r="J25" s="50"/>
      <c r="K25" s="50"/>
      <c r="L25" s="50"/>
      <c r="M25" s="50"/>
    </row>
    <row r="26" spans="1:13" ht="15.95" customHeight="1" thickBot="1" x14ac:dyDescent="0.3">
      <c r="A26" s="9">
        <f>INDEX('Point Grid'!$C$8:$I$33,MATCH($A$1,'Point Grid'!$A$8:$A$33,0),MATCH(A25,'Point Grid'!$C$7:$I$7,0))</f>
        <v>0.5</v>
      </c>
      <c r="B26" s="196"/>
      <c r="C26" s="196"/>
      <c r="D26" s="196"/>
      <c r="E26" s="196"/>
      <c r="F26" s="196"/>
      <c r="G26" s="196"/>
      <c r="H26" s="196"/>
      <c r="I26" s="110"/>
      <c r="J26" s="50"/>
      <c r="K26" s="50"/>
      <c r="L26" s="50"/>
      <c r="M26" s="50"/>
    </row>
    <row r="27" spans="1:13" ht="15.95" customHeight="1" thickBot="1" x14ac:dyDescent="0.3">
      <c r="A27" s="125"/>
      <c r="B27" s="112"/>
      <c r="C27" s="114"/>
      <c r="D27" s="114"/>
      <c r="E27" s="114"/>
      <c r="F27" s="114"/>
      <c r="G27" s="114"/>
      <c r="H27" s="114"/>
      <c r="I27" s="110"/>
      <c r="J27" s="50"/>
      <c r="K27" s="50"/>
      <c r="L27" s="50"/>
      <c r="M27" s="50"/>
    </row>
    <row r="28" spans="1:13" ht="15.95" customHeight="1" x14ac:dyDescent="0.25">
      <c r="A28" s="111"/>
      <c r="B28" s="124"/>
      <c r="C28" s="126"/>
      <c r="D28" s="126"/>
      <c r="E28" s="126"/>
      <c r="F28" s="127"/>
      <c r="G28" s="128"/>
      <c r="H28" s="114"/>
      <c r="I28" s="110"/>
      <c r="J28" s="50"/>
      <c r="K28" s="50"/>
      <c r="L28" s="50"/>
      <c r="M28" s="50"/>
    </row>
    <row r="29" spans="1:13" ht="15.95" customHeight="1" x14ac:dyDescent="0.25">
      <c r="A29" s="119" t="s">
        <v>3</v>
      </c>
      <c r="B29" s="197" t="s">
        <v>295</v>
      </c>
      <c r="C29" s="197"/>
      <c r="D29" s="197"/>
      <c r="E29" s="197"/>
      <c r="F29" s="197"/>
      <c r="G29" s="197"/>
      <c r="H29" s="197"/>
      <c r="I29" s="110"/>
      <c r="J29" s="50"/>
      <c r="K29" s="50"/>
      <c r="L29" s="50"/>
      <c r="M29" s="50"/>
    </row>
    <row r="30" spans="1:13" ht="15.95" customHeight="1" thickBot="1" x14ac:dyDescent="0.3">
      <c r="A30" s="9">
        <f>INDEX('Point Grid'!$C$8:$I$33,MATCH($A$1,'Point Grid'!$A$8:$A$33,0),MATCH(A29,'Point Grid'!$C$7:$I$7,0))</f>
        <v>0.5</v>
      </c>
      <c r="B30" s="197"/>
      <c r="C30" s="197"/>
      <c r="D30" s="197"/>
      <c r="E30" s="197"/>
      <c r="F30" s="197"/>
      <c r="G30" s="197"/>
      <c r="H30" s="197"/>
      <c r="I30" s="110"/>
      <c r="J30" s="50"/>
      <c r="K30" s="50"/>
      <c r="L30" s="50"/>
      <c r="M30" s="50"/>
    </row>
    <row r="31" spans="1:13" ht="15.95" customHeight="1" thickBot="1" x14ac:dyDescent="0.3">
      <c r="A31" s="125"/>
      <c r="B31" s="112"/>
      <c r="C31" s="129"/>
      <c r="D31" s="130"/>
      <c r="E31" s="131"/>
      <c r="F31" s="129"/>
      <c r="G31" s="116"/>
      <c r="H31" s="116"/>
      <c r="I31" s="110"/>
      <c r="J31" s="50"/>
      <c r="K31" s="50"/>
      <c r="L31" s="50"/>
      <c r="M31" s="50"/>
    </row>
    <row r="32" spans="1:13" ht="15.95" customHeight="1" x14ac:dyDescent="0.25">
      <c r="A32" s="111"/>
      <c r="B32" s="112"/>
      <c r="C32" s="129"/>
      <c r="D32" s="130"/>
      <c r="E32" s="131"/>
      <c r="F32" s="129"/>
      <c r="G32" s="116"/>
      <c r="H32" s="116"/>
      <c r="I32" s="110"/>
      <c r="J32" s="50"/>
      <c r="K32" s="50"/>
      <c r="L32" s="50"/>
      <c r="M32" s="50"/>
    </row>
    <row r="33" spans="1:13" ht="15.95" customHeight="1" x14ac:dyDescent="0.25">
      <c r="A33" s="119" t="s">
        <v>4</v>
      </c>
      <c r="B33" s="198" t="s">
        <v>296</v>
      </c>
      <c r="C33" s="198"/>
      <c r="D33" s="198"/>
      <c r="E33" s="198"/>
      <c r="F33" s="198"/>
      <c r="G33" s="198"/>
      <c r="H33" s="198"/>
      <c r="I33" s="110"/>
      <c r="J33" s="50"/>
      <c r="K33" s="50"/>
      <c r="L33" s="50"/>
      <c r="M33" s="50"/>
    </row>
    <row r="34" spans="1:13" ht="15.95" customHeight="1" thickBot="1" x14ac:dyDescent="0.3">
      <c r="A34" s="9">
        <f>INDEX('Point Grid'!$C$8:$I$33,MATCH($A$1,'Point Grid'!$A$8:$A$33,0),MATCH(A33,'Point Grid'!$C$7:$I$7,0))</f>
        <v>0.5</v>
      </c>
      <c r="B34" s="198"/>
      <c r="C34" s="198"/>
      <c r="D34" s="198"/>
      <c r="E34" s="198"/>
      <c r="F34" s="198"/>
      <c r="G34" s="198"/>
      <c r="H34" s="198"/>
      <c r="I34" s="110"/>
      <c r="J34" s="50"/>
      <c r="K34" s="50"/>
      <c r="L34" s="50"/>
      <c r="M34" s="50"/>
    </row>
    <row r="35" spans="1:13" ht="15.95" customHeight="1" thickBot="1" x14ac:dyDescent="0.3">
      <c r="A35" s="125"/>
      <c r="B35" s="112"/>
      <c r="C35" s="129"/>
      <c r="D35" s="130"/>
      <c r="E35" s="131"/>
      <c r="F35" s="129"/>
      <c r="G35" s="130"/>
      <c r="H35" s="130"/>
      <c r="I35" s="110"/>
      <c r="J35" s="50"/>
      <c r="K35" s="50"/>
      <c r="L35" s="50"/>
      <c r="M35" s="50"/>
    </row>
    <row r="36" spans="1:13" ht="15.95" customHeight="1" thickBot="1" x14ac:dyDescent="0.3">
      <c r="A36" s="132"/>
      <c r="B36" s="133"/>
      <c r="C36" s="134"/>
      <c r="D36" s="134"/>
      <c r="E36" s="135"/>
      <c r="F36" s="134"/>
      <c r="G36" s="136"/>
      <c r="H36" s="136"/>
      <c r="I36" s="137"/>
      <c r="J36" s="50"/>
      <c r="K36" s="50"/>
      <c r="L36" s="50"/>
      <c r="M36" s="50"/>
    </row>
    <row r="37" spans="1:13" x14ac:dyDescent="0.25">
      <c r="A37" s="138"/>
      <c r="B37" s="50"/>
      <c r="C37" s="50"/>
      <c r="D37" s="50"/>
      <c r="E37" s="50"/>
      <c r="F37" s="50"/>
      <c r="G37" s="50"/>
      <c r="H37" s="50"/>
      <c r="I37" s="50"/>
      <c r="J37" s="50"/>
      <c r="K37" s="50"/>
      <c r="L37" s="50"/>
      <c r="M37" s="50"/>
    </row>
    <row r="38" spans="1:13" x14ac:dyDescent="0.25">
      <c r="A38" s="138"/>
      <c r="B38" s="50"/>
      <c r="C38" s="50"/>
      <c r="D38" s="50"/>
      <c r="E38" s="50"/>
      <c r="F38" s="50"/>
      <c r="G38" s="50"/>
      <c r="H38" s="50"/>
      <c r="I38" s="50"/>
      <c r="J38" s="50"/>
      <c r="K38" s="50"/>
      <c r="L38" s="50"/>
      <c r="M38" s="50"/>
    </row>
    <row r="39" spans="1:13" x14ac:dyDescent="0.25">
      <c r="A39" s="138"/>
      <c r="B39" s="50"/>
      <c r="C39" s="50"/>
      <c r="D39" s="50"/>
      <c r="E39" s="50"/>
      <c r="F39" s="50"/>
      <c r="G39" s="50"/>
      <c r="H39" s="50"/>
      <c r="I39" s="50"/>
      <c r="J39" s="50"/>
      <c r="K39" s="50"/>
      <c r="L39" s="50"/>
      <c r="M39" s="50"/>
    </row>
    <row r="40" spans="1:13" x14ac:dyDescent="0.25">
      <c r="A40" s="138"/>
      <c r="B40" s="50"/>
      <c r="C40" s="50"/>
      <c r="D40" s="50"/>
      <c r="E40" s="50"/>
      <c r="F40" s="50"/>
      <c r="G40" s="50"/>
      <c r="H40" s="50"/>
      <c r="I40" s="50"/>
      <c r="J40" s="50"/>
      <c r="K40" s="50"/>
      <c r="L40" s="50"/>
      <c r="M40" s="50"/>
    </row>
    <row r="41" spans="1:13" x14ac:dyDescent="0.25">
      <c r="A41" s="138"/>
      <c r="B41" s="50"/>
      <c r="C41" s="50"/>
      <c r="D41" s="50"/>
      <c r="E41" s="50"/>
      <c r="F41" s="50"/>
      <c r="G41" s="50"/>
      <c r="H41" s="50"/>
      <c r="I41" s="50"/>
      <c r="J41" s="50"/>
      <c r="K41" s="50"/>
      <c r="L41" s="50"/>
      <c r="M41" s="50"/>
    </row>
    <row r="42" spans="1:13" x14ac:dyDescent="0.25">
      <c r="A42" s="138"/>
      <c r="B42" s="50"/>
      <c r="C42" s="50"/>
      <c r="D42" s="50"/>
      <c r="E42" s="50"/>
      <c r="F42" s="50"/>
      <c r="G42" s="50"/>
      <c r="H42" s="50"/>
      <c r="I42" s="50"/>
      <c r="J42" s="50"/>
      <c r="K42" s="50"/>
      <c r="L42" s="50"/>
      <c r="M42" s="50"/>
    </row>
    <row r="43" spans="1:13" x14ac:dyDescent="0.25">
      <c r="A43" s="138"/>
      <c r="B43" s="50"/>
      <c r="C43" s="50"/>
      <c r="D43" s="50"/>
      <c r="E43" s="50"/>
      <c r="F43" s="50"/>
      <c r="G43" s="50"/>
      <c r="H43" s="50"/>
      <c r="I43" s="50"/>
      <c r="J43" s="50"/>
      <c r="K43" s="50"/>
      <c r="L43" s="50"/>
      <c r="M43" s="50"/>
    </row>
    <row r="44" spans="1:13" x14ac:dyDescent="0.25">
      <c r="A44" s="138"/>
      <c r="B44" s="50"/>
      <c r="C44" s="50"/>
      <c r="D44" s="50"/>
      <c r="E44" s="50"/>
      <c r="F44" s="50"/>
      <c r="G44" s="50"/>
      <c r="H44" s="50"/>
      <c r="I44" s="50"/>
      <c r="J44" s="50"/>
      <c r="K44" s="50"/>
      <c r="L44" s="50"/>
      <c r="M44" s="50"/>
    </row>
    <row r="45" spans="1:13" x14ac:dyDescent="0.25">
      <c r="A45" s="138"/>
      <c r="B45" s="50"/>
      <c r="C45" s="50"/>
      <c r="D45" s="50"/>
      <c r="E45" s="50"/>
      <c r="F45" s="50"/>
      <c r="G45" s="50"/>
      <c r="H45" s="50"/>
      <c r="I45" s="50"/>
      <c r="J45" s="50"/>
      <c r="K45" s="50"/>
      <c r="L45" s="50"/>
      <c r="M45" s="50"/>
    </row>
    <row r="46" spans="1:13" x14ac:dyDescent="0.25">
      <c r="A46" s="138"/>
      <c r="B46" s="50"/>
      <c r="C46" s="50"/>
      <c r="D46" s="50"/>
      <c r="E46" s="50"/>
      <c r="F46" s="50"/>
      <c r="G46" s="50"/>
      <c r="H46" s="50"/>
      <c r="I46" s="50"/>
      <c r="J46" s="50"/>
      <c r="K46" s="50"/>
      <c r="L46" s="50"/>
      <c r="M46" s="50"/>
    </row>
    <row r="47" spans="1:13" x14ac:dyDescent="0.25">
      <c r="A47" s="138"/>
      <c r="B47" s="50"/>
      <c r="C47" s="50"/>
      <c r="D47" s="50"/>
      <c r="E47" s="50"/>
      <c r="F47" s="50"/>
      <c r="G47" s="50"/>
      <c r="H47" s="50"/>
      <c r="I47" s="50"/>
      <c r="J47" s="50"/>
      <c r="K47" s="50"/>
      <c r="L47" s="50"/>
      <c r="M47" s="50"/>
    </row>
    <row r="48" spans="1:13" x14ac:dyDescent="0.25">
      <c r="A48" s="138"/>
      <c r="B48" s="50"/>
      <c r="C48" s="50"/>
      <c r="D48" s="50"/>
      <c r="E48" s="50"/>
      <c r="F48" s="50"/>
      <c r="G48" s="50"/>
      <c r="H48" s="50"/>
      <c r="I48" s="50"/>
      <c r="J48" s="50"/>
      <c r="K48" s="50"/>
      <c r="L48" s="50"/>
      <c r="M48" s="50"/>
    </row>
    <row r="49" spans="1:13" x14ac:dyDescent="0.25">
      <c r="A49" s="138"/>
      <c r="B49" s="50"/>
      <c r="C49" s="50"/>
      <c r="D49" s="50"/>
      <c r="E49" s="50"/>
      <c r="F49" s="50"/>
      <c r="G49" s="50"/>
      <c r="H49" s="50"/>
      <c r="I49" s="50"/>
      <c r="J49" s="50"/>
      <c r="K49" s="50"/>
      <c r="L49" s="50"/>
      <c r="M49" s="50"/>
    </row>
    <row r="50" spans="1:13" x14ac:dyDescent="0.25">
      <c r="A50" s="138"/>
      <c r="B50" s="50"/>
      <c r="C50" s="50"/>
      <c r="D50" s="50"/>
      <c r="E50" s="50"/>
      <c r="F50" s="50"/>
      <c r="G50" s="50"/>
      <c r="H50" s="50"/>
      <c r="I50" s="50"/>
      <c r="J50" s="50"/>
      <c r="K50" s="50"/>
      <c r="L50" s="50"/>
      <c r="M50" s="50"/>
    </row>
    <row r="51" spans="1:13" x14ac:dyDescent="0.25">
      <c r="A51" s="138"/>
      <c r="B51" s="50"/>
      <c r="C51" s="50"/>
      <c r="D51" s="50"/>
      <c r="E51" s="50"/>
      <c r="F51" s="50"/>
      <c r="G51" s="50"/>
      <c r="H51" s="50"/>
      <c r="I51" s="50"/>
      <c r="J51" s="50"/>
      <c r="K51" s="50"/>
      <c r="L51" s="50"/>
      <c r="M51" s="50"/>
    </row>
    <row r="52" spans="1:13" x14ac:dyDescent="0.25">
      <c r="A52" s="138"/>
      <c r="B52" s="50"/>
      <c r="C52" s="50"/>
      <c r="D52" s="50"/>
      <c r="E52" s="50"/>
      <c r="F52" s="50"/>
      <c r="G52" s="50"/>
      <c r="H52" s="50"/>
      <c r="I52" s="50"/>
      <c r="J52" s="50"/>
      <c r="K52" s="50"/>
      <c r="L52" s="50"/>
      <c r="M52" s="50"/>
    </row>
    <row r="53" spans="1:13" x14ac:dyDescent="0.25">
      <c r="A53" s="138"/>
      <c r="B53" s="50"/>
      <c r="C53" s="50"/>
      <c r="D53" s="50"/>
      <c r="E53" s="50"/>
      <c r="F53" s="50"/>
      <c r="G53" s="50"/>
      <c r="H53" s="50"/>
      <c r="I53" s="50"/>
      <c r="J53" s="50"/>
      <c r="K53" s="50"/>
      <c r="L53" s="50"/>
      <c r="M53" s="50"/>
    </row>
    <row r="54" spans="1:13" x14ac:dyDescent="0.25">
      <c r="A54" s="138"/>
      <c r="B54" s="50"/>
      <c r="C54" s="50"/>
      <c r="D54" s="50"/>
      <c r="E54" s="50"/>
      <c r="F54" s="50"/>
      <c r="G54" s="50"/>
      <c r="H54" s="50"/>
      <c r="I54" s="50"/>
      <c r="J54" s="50"/>
      <c r="K54" s="50"/>
      <c r="L54" s="50"/>
      <c r="M54" s="50"/>
    </row>
    <row r="55" spans="1:13" x14ac:dyDescent="0.25">
      <c r="A55" s="138"/>
      <c r="B55" s="50"/>
      <c r="C55" s="50"/>
      <c r="D55" s="50"/>
      <c r="E55" s="50"/>
      <c r="F55" s="50"/>
      <c r="G55" s="50"/>
      <c r="H55" s="50"/>
      <c r="I55" s="50"/>
    </row>
    <row r="56" spans="1:13" x14ac:dyDescent="0.25">
      <c r="A56" s="138"/>
      <c r="B56" s="50"/>
      <c r="C56" s="50"/>
      <c r="D56" s="50"/>
      <c r="E56" s="50"/>
      <c r="F56" s="50"/>
      <c r="G56" s="50"/>
      <c r="H56" s="50"/>
      <c r="I56" s="50"/>
    </row>
    <row r="57" spans="1:13" x14ac:dyDescent="0.25">
      <c r="A57" s="138"/>
      <c r="B57" s="50"/>
      <c r="C57" s="50"/>
      <c r="D57" s="50"/>
      <c r="E57" s="50"/>
      <c r="F57" s="50"/>
      <c r="G57" s="50"/>
      <c r="H57" s="50"/>
      <c r="I57" s="50"/>
    </row>
    <row r="58" spans="1:13" x14ac:dyDescent="0.25">
      <c r="A58" s="138"/>
      <c r="B58" s="50"/>
      <c r="C58" s="50"/>
      <c r="D58" s="50"/>
      <c r="E58" s="50"/>
      <c r="F58" s="50"/>
      <c r="G58" s="50"/>
      <c r="H58" s="50"/>
      <c r="I58" s="50"/>
    </row>
    <row r="59" spans="1:13" x14ac:dyDescent="0.25">
      <c r="A59" s="138"/>
      <c r="B59" s="50"/>
      <c r="C59" s="50"/>
      <c r="D59" s="50"/>
      <c r="E59" s="50"/>
      <c r="F59" s="50"/>
      <c r="G59" s="50"/>
      <c r="H59" s="50"/>
      <c r="I59" s="50"/>
    </row>
    <row r="60" spans="1:13" x14ac:dyDescent="0.25">
      <c r="A60" s="138"/>
      <c r="B60" s="50"/>
      <c r="C60" s="50"/>
      <c r="D60" s="50"/>
      <c r="E60" s="50"/>
      <c r="F60" s="50"/>
      <c r="G60" s="50"/>
      <c r="H60" s="50"/>
      <c r="I60" s="50"/>
    </row>
    <row r="61" spans="1:13" x14ac:dyDescent="0.25">
      <c r="A61" s="138"/>
      <c r="B61" s="50"/>
      <c r="C61" s="50"/>
      <c r="D61" s="50"/>
      <c r="E61" s="50"/>
      <c r="F61" s="50"/>
      <c r="G61" s="50"/>
      <c r="H61" s="50"/>
      <c r="I61" s="50"/>
    </row>
    <row r="62" spans="1:13" x14ac:dyDescent="0.25">
      <c r="A62" s="138"/>
      <c r="B62" s="50"/>
      <c r="C62" s="50"/>
      <c r="D62" s="50"/>
      <c r="E62" s="50"/>
      <c r="F62" s="50"/>
      <c r="G62" s="50"/>
      <c r="H62" s="50"/>
      <c r="I62" s="50"/>
    </row>
    <row r="63" spans="1:13" x14ac:dyDescent="0.25">
      <c r="A63" s="138"/>
      <c r="B63" s="50"/>
      <c r="C63" s="50"/>
      <c r="D63" s="50"/>
      <c r="E63" s="50"/>
      <c r="F63" s="50"/>
      <c r="G63" s="50"/>
      <c r="H63" s="50"/>
      <c r="I63" s="50"/>
    </row>
    <row r="64" spans="1:13" x14ac:dyDescent="0.25">
      <c r="A64" s="138"/>
      <c r="B64" s="50"/>
      <c r="C64" s="50"/>
      <c r="D64" s="50"/>
      <c r="E64" s="50"/>
      <c r="F64" s="50"/>
      <c r="G64" s="50"/>
      <c r="H64" s="50"/>
      <c r="I64" s="50"/>
    </row>
    <row r="65" spans="1:9" x14ac:dyDescent="0.25">
      <c r="A65" s="138"/>
      <c r="B65" s="50"/>
      <c r="C65" s="50"/>
      <c r="D65" s="50"/>
      <c r="E65" s="50"/>
      <c r="F65" s="50"/>
      <c r="G65" s="50"/>
      <c r="H65" s="50"/>
      <c r="I65" s="50"/>
    </row>
    <row r="66" spans="1:9" x14ac:dyDescent="0.25">
      <c r="A66" s="138"/>
      <c r="B66" s="50"/>
      <c r="C66" s="50"/>
      <c r="D66" s="50"/>
      <c r="E66" s="50"/>
      <c r="F66" s="50"/>
      <c r="G66" s="50"/>
      <c r="H66" s="50"/>
      <c r="I66" s="50"/>
    </row>
    <row r="67" spans="1:9" x14ac:dyDescent="0.25">
      <c r="A67" s="138"/>
      <c r="B67" s="50"/>
      <c r="C67" s="50"/>
      <c r="D67" s="50"/>
      <c r="E67" s="50"/>
      <c r="F67" s="50"/>
      <c r="G67" s="50"/>
      <c r="H67" s="50"/>
      <c r="I67" s="50"/>
    </row>
    <row r="68" spans="1:9" x14ac:dyDescent="0.25">
      <c r="A68" s="138"/>
      <c r="B68" s="50"/>
      <c r="C68" s="50"/>
      <c r="D68" s="50"/>
      <c r="E68" s="50"/>
      <c r="F68" s="50"/>
      <c r="G68" s="50"/>
      <c r="H68" s="50"/>
      <c r="I68" s="50"/>
    </row>
  </sheetData>
  <mergeCells count="5">
    <mergeCell ref="H1:I1"/>
    <mergeCell ref="B3:H4"/>
    <mergeCell ref="B25:H26"/>
    <mergeCell ref="B29:H30"/>
    <mergeCell ref="B33:H34"/>
  </mergeCells>
  <hyperlinks>
    <hyperlink ref="H1" location="'Point Grid'!A8" display="'Point Grid'!A8"/>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Instructions</vt:lpstr>
      <vt:lpstr>Point Grid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Owner</cp:lastModifiedBy>
  <cp:lastPrinted>2021-01-22T14:42:33Z</cp:lastPrinted>
  <dcterms:created xsi:type="dcterms:W3CDTF">2020-12-22T11:57:29Z</dcterms:created>
  <dcterms:modified xsi:type="dcterms:W3CDTF">2024-05-12T11:12:03Z</dcterms:modified>
</cp:coreProperties>
</file>