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 tabRatio="775"/>
  </bookViews>
  <sheets>
    <sheet name="title" sheetId="110" r:id="rId1"/>
    <sheet name="00" sheetId="106" r:id="rId2"/>
    <sheet name="03" sheetId="105" r:id="rId3"/>
    <sheet name="03a" sheetId="109" r:id="rId4"/>
    <sheet name="03b" sheetId="111" r:id="rId5"/>
  </sheets>
  <definedNames>
    <definedName name="_xlnm.Print_Area" localSheetId="1">'00'!$B$2:$AF$40</definedName>
    <definedName name="_xlnm.Print_Area" localSheetId="2">'03'!$B$2:$AF$40</definedName>
    <definedName name="_xlnm.Print_Area" localSheetId="3">'03a'!#REF!</definedName>
    <definedName name="_xlnm.Print_Area" localSheetId="4">'03b'!$B$2:$AF$40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11" l="1"/>
  <c r="C3" i="109"/>
  <c r="AA12" i="109" l="1"/>
  <c r="AA11" i="109"/>
  <c r="AA10" i="109"/>
  <c r="AA9" i="109"/>
  <c r="AA8" i="109"/>
  <c r="AA7" i="109"/>
  <c r="T12" i="109"/>
  <c r="T11" i="109"/>
  <c r="T10" i="109"/>
  <c r="T9" i="109"/>
  <c r="T8" i="109"/>
  <c r="S12" i="109"/>
  <c r="S11" i="109"/>
  <c r="S10" i="109"/>
  <c r="S9" i="109"/>
  <c r="S8" i="109"/>
  <c r="S7" i="109"/>
  <c r="C40" i="109"/>
  <c r="D39" i="109"/>
  <c r="C39" i="109"/>
  <c r="E38" i="109"/>
  <c r="D38" i="109"/>
  <c r="C38" i="109"/>
  <c r="F37" i="109"/>
  <c r="E37" i="109"/>
  <c r="D37" i="109"/>
  <c r="C37" i="109"/>
  <c r="G36" i="109"/>
  <c r="F36" i="109"/>
  <c r="E36" i="109"/>
  <c r="D36" i="109"/>
  <c r="C36" i="109"/>
  <c r="H35" i="109"/>
  <c r="G35" i="109"/>
  <c r="F35" i="109"/>
  <c r="E35" i="109"/>
  <c r="D35" i="109"/>
  <c r="C35" i="109"/>
  <c r="K40" i="109"/>
  <c r="L39" i="109"/>
  <c r="K39" i="109"/>
  <c r="M38" i="109"/>
  <c r="L38" i="109"/>
  <c r="K38" i="109"/>
  <c r="N37" i="109"/>
  <c r="M37" i="109"/>
  <c r="L37" i="109"/>
  <c r="K37" i="109"/>
  <c r="O36" i="109"/>
  <c r="N36" i="109"/>
  <c r="M36" i="109"/>
  <c r="L36" i="109"/>
  <c r="K36" i="109"/>
  <c r="P35" i="109"/>
  <c r="O35" i="109"/>
  <c r="N35" i="109"/>
  <c r="M35" i="109"/>
  <c r="L35" i="109"/>
  <c r="K35" i="109"/>
  <c r="S40" i="109"/>
  <c r="T39" i="109"/>
  <c r="S39" i="109"/>
  <c r="U38" i="109"/>
  <c r="T38" i="109"/>
  <c r="S38" i="109"/>
  <c r="V37" i="109"/>
  <c r="U37" i="109"/>
  <c r="T37" i="109"/>
  <c r="S37" i="109"/>
  <c r="W36" i="109"/>
  <c r="V36" i="109"/>
  <c r="U36" i="109"/>
  <c r="T36" i="109"/>
  <c r="S36" i="109"/>
  <c r="X35" i="109"/>
  <c r="W35" i="109"/>
  <c r="V35" i="109"/>
  <c r="U35" i="109"/>
  <c r="T35" i="109"/>
  <c r="S35" i="109"/>
  <c r="AA30" i="109"/>
  <c r="AB29" i="109"/>
  <c r="AA29" i="109"/>
  <c r="AC28" i="109"/>
  <c r="AB28" i="109"/>
  <c r="AA28" i="109"/>
  <c r="AD27" i="109"/>
  <c r="AC27" i="109"/>
  <c r="AB27" i="109"/>
  <c r="AA27" i="109"/>
  <c r="AE26" i="109"/>
  <c r="AD26" i="109"/>
  <c r="AC26" i="109"/>
  <c r="AB26" i="109"/>
  <c r="AA26" i="109"/>
  <c r="AF25" i="109"/>
  <c r="AE25" i="109"/>
  <c r="AD25" i="109"/>
  <c r="AC25" i="109"/>
  <c r="AB25" i="109"/>
  <c r="AA25" i="109"/>
  <c r="S30" i="109"/>
  <c r="T29" i="109"/>
  <c r="S29" i="109"/>
  <c r="U28" i="109"/>
  <c r="T28" i="109"/>
  <c r="S28" i="109"/>
  <c r="V27" i="109"/>
  <c r="U27" i="109"/>
  <c r="T27" i="109"/>
  <c r="S27" i="109"/>
  <c r="W26" i="109"/>
  <c r="V26" i="109"/>
  <c r="U26" i="109"/>
  <c r="T26" i="109"/>
  <c r="S26" i="109"/>
  <c r="X25" i="109"/>
  <c r="W25" i="109"/>
  <c r="V25" i="109"/>
  <c r="U25" i="109"/>
  <c r="T25" i="109"/>
  <c r="S25" i="109"/>
  <c r="K30" i="109"/>
  <c r="L29" i="109"/>
  <c r="K29" i="109"/>
  <c r="M28" i="109"/>
  <c r="L28" i="109"/>
  <c r="K28" i="109"/>
  <c r="N27" i="109"/>
  <c r="M27" i="109"/>
  <c r="L27" i="109"/>
  <c r="K27" i="109"/>
  <c r="O26" i="109"/>
  <c r="N26" i="109"/>
  <c r="M26" i="109"/>
  <c r="L26" i="109"/>
  <c r="K26" i="109"/>
  <c r="P25" i="109"/>
  <c r="O25" i="109"/>
  <c r="N25" i="109"/>
  <c r="M25" i="109"/>
  <c r="L25" i="109"/>
  <c r="K25" i="109"/>
  <c r="C30" i="109"/>
  <c r="D29" i="109"/>
  <c r="C29" i="109"/>
  <c r="E28" i="109"/>
  <c r="D28" i="109"/>
  <c r="C28" i="109"/>
  <c r="F27" i="109"/>
  <c r="E27" i="109"/>
  <c r="D27" i="109"/>
  <c r="C27" i="109"/>
  <c r="G26" i="109"/>
  <c r="F26" i="109"/>
  <c r="E26" i="109"/>
  <c r="D26" i="109"/>
  <c r="C26" i="109"/>
  <c r="H25" i="109"/>
  <c r="G25" i="109"/>
  <c r="F25" i="109"/>
  <c r="E25" i="109"/>
  <c r="D25" i="109"/>
  <c r="C25" i="109"/>
  <c r="C21" i="109"/>
  <c r="D20" i="109"/>
  <c r="C20" i="109"/>
  <c r="E19" i="109"/>
  <c r="D19" i="109"/>
  <c r="C19" i="109"/>
  <c r="F18" i="109"/>
  <c r="E18" i="109"/>
  <c r="D18" i="109"/>
  <c r="C18" i="109"/>
  <c r="G17" i="109"/>
  <c r="F17" i="109"/>
  <c r="E17" i="109"/>
  <c r="D17" i="109"/>
  <c r="C17" i="109"/>
  <c r="H16" i="109"/>
  <c r="G16" i="109"/>
  <c r="F16" i="109"/>
  <c r="E16" i="109"/>
  <c r="D16" i="109"/>
  <c r="C16" i="109"/>
  <c r="K21" i="109"/>
  <c r="L20" i="109"/>
  <c r="K20" i="109"/>
  <c r="M19" i="109"/>
  <c r="L19" i="109"/>
  <c r="K19" i="109"/>
  <c r="N18" i="109"/>
  <c r="M18" i="109"/>
  <c r="L18" i="109"/>
  <c r="K18" i="109"/>
  <c r="O17" i="109"/>
  <c r="N17" i="109"/>
  <c r="M17" i="109"/>
  <c r="L17" i="109"/>
  <c r="K17" i="109"/>
  <c r="P16" i="109"/>
  <c r="O16" i="109"/>
  <c r="N16" i="109"/>
  <c r="M16" i="109"/>
  <c r="L16" i="109"/>
  <c r="K16" i="109"/>
  <c r="K12" i="109"/>
  <c r="L11" i="109"/>
  <c r="K11" i="109"/>
  <c r="M10" i="109"/>
  <c r="L10" i="109"/>
  <c r="K10" i="109"/>
  <c r="N9" i="109"/>
  <c r="M9" i="109"/>
  <c r="L9" i="109"/>
  <c r="K9" i="109"/>
  <c r="O8" i="109"/>
  <c r="N8" i="109"/>
  <c r="M8" i="109"/>
  <c r="L8" i="109"/>
  <c r="K8" i="109"/>
  <c r="P7" i="109"/>
  <c r="O7" i="109"/>
  <c r="N7" i="109"/>
  <c r="M7" i="109"/>
  <c r="L7" i="109"/>
  <c r="K7" i="109"/>
  <c r="C12" i="109"/>
  <c r="D11" i="109"/>
  <c r="C11" i="109"/>
  <c r="E10" i="109"/>
  <c r="D10" i="109"/>
  <c r="C10" i="109"/>
  <c r="F9" i="109"/>
  <c r="E9" i="109"/>
  <c r="D9" i="109"/>
  <c r="C9" i="109"/>
  <c r="G8" i="109"/>
  <c r="F8" i="109"/>
  <c r="E8" i="109"/>
  <c r="D8" i="109"/>
  <c r="C8" i="109"/>
  <c r="H7" i="109"/>
  <c r="G7" i="109"/>
  <c r="F7" i="109"/>
  <c r="E7" i="109"/>
  <c r="D7" i="109"/>
  <c r="C7" i="109"/>
  <c r="AA12" i="111" l="1"/>
  <c r="AA11" i="111"/>
  <c r="AA10" i="111"/>
  <c r="AA9" i="111"/>
  <c r="AA8" i="111"/>
  <c r="AA7" i="111"/>
  <c r="T12" i="111"/>
  <c r="T11" i="111"/>
  <c r="T10" i="111"/>
  <c r="T9" i="111"/>
  <c r="T8" i="111"/>
  <c r="S12" i="111"/>
  <c r="S11" i="111"/>
  <c r="S10" i="111"/>
  <c r="S9" i="111"/>
  <c r="S8" i="111"/>
  <c r="S7" i="111"/>
  <c r="P7" i="111"/>
  <c r="O8" i="111"/>
  <c r="O7" i="111"/>
  <c r="N9" i="111"/>
  <c r="N8" i="111"/>
  <c r="N7" i="111"/>
  <c r="M10" i="111"/>
  <c r="M9" i="111"/>
  <c r="M8" i="111"/>
  <c r="M7" i="111"/>
  <c r="L11" i="111"/>
  <c r="L10" i="111"/>
  <c r="L9" i="111"/>
  <c r="L8" i="111"/>
  <c r="L7" i="111"/>
  <c r="K12" i="111"/>
  <c r="K11" i="111"/>
  <c r="K10" i="111"/>
  <c r="K9" i="111"/>
  <c r="K8" i="111"/>
  <c r="K7" i="111"/>
  <c r="P25" i="111"/>
  <c r="O26" i="111"/>
  <c r="O25" i="111"/>
  <c r="N27" i="111"/>
  <c r="N26" i="111"/>
  <c r="N25" i="111"/>
  <c r="M28" i="111"/>
  <c r="M27" i="111"/>
  <c r="M26" i="111"/>
  <c r="M25" i="111"/>
  <c r="L29" i="111"/>
  <c r="L28" i="111"/>
  <c r="L27" i="111"/>
  <c r="L26" i="111"/>
  <c r="L25" i="111"/>
  <c r="K30" i="111"/>
  <c r="K29" i="111"/>
  <c r="K28" i="111"/>
  <c r="K27" i="111"/>
  <c r="K26" i="111"/>
  <c r="K25" i="111"/>
  <c r="X25" i="111"/>
  <c r="W26" i="111"/>
  <c r="W25" i="111"/>
  <c r="V27" i="111"/>
  <c r="V26" i="111"/>
  <c r="V25" i="111"/>
  <c r="U28" i="111"/>
  <c r="U27" i="111"/>
  <c r="U26" i="111"/>
  <c r="U25" i="111"/>
  <c r="T29" i="111"/>
  <c r="T28" i="111"/>
  <c r="T27" i="111"/>
  <c r="T26" i="111"/>
  <c r="T25" i="111"/>
  <c r="S30" i="111"/>
  <c r="S29" i="111"/>
  <c r="S28" i="111"/>
  <c r="S27" i="111"/>
  <c r="S26" i="111"/>
  <c r="S25" i="111"/>
  <c r="X35" i="111"/>
  <c r="W36" i="111"/>
  <c r="W35" i="111"/>
  <c r="V37" i="111"/>
  <c r="V36" i="111"/>
  <c r="V35" i="111"/>
  <c r="U38" i="111"/>
  <c r="U37" i="111"/>
  <c r="U36" i="111"/>
  <c r="U35" i="111"/>
  <c r="T39" i="111"/>
  <c r="T38" i="111"/>
  <c r="T37" i="111"/>
  <c r="T36" i="111"/>
  <c r="T35" i="111"/>
  <c r="S40" i="111"/>
  <c r="S39" i="111"/>
  <c r="S38" i="111"/>
  <c r="S37" i="111"/>
  <c r="S36" i="111"/>
  <c r="S35" i="111"/>
  <c r="P35" i="111"/>
  <c r="O36" i="111"/>
  <c r="O35" i="111"/>
  <c r="N37" i="111"/>
  <c r="N36" i="111"/>
  <c r="N35" i="111"/>
  <c r="M38" i="111"/>
  <c r="M37" i="111"/>
  <c r="M36" i="111"/>
  <c r="M35" i="111"/>
  <c r="L39" i="111"/>
  <c r="L38" i="111"/>
  <c r="L37" i="111"/>
  <c r="L36" i="111"/>
  <c r="L35" i="111"/>
  <c r="K40" i="111"/>
  <c r="K39" i="111"/>
  <c r="K38" i="111"/>
  <c r="K37" i="111"/>
  <c r="K36" i="111"/>
  <c r="K35" i="111"/>
  <c r="C40" i="111"/>
  <c r="D39" i="111"/>
  <c r="C39" i="111"/>
  <c r="E38" i="111"/>
  <c r="D38" i="111"/>
  <c r="C38" i="111"/>
  <c r="F37" i="111"/>
  <c r="E37" i="111"/>
  <c r="D37" i="111"/>
  <c r="C37" i="111"/>
  <c r="G36" i="111"/>
  <c r="F36" i="111"/>
  <c r="E36" i="111"/>
  <c r="D36" i="111"/>
  <c r="C36" i="111"/>
  <c r="H35" i="111"/>
  <c r="G35" i="111"/>
  <c r="F35" i="111"/>
  <c r="E35" i="111"/>
  <c r="D35" i="111"/>
  <c r="C35" i="111"/>
  <c r="AA30" i="111"/>
  <c r="AB29" i="111"/>
  <c r="AA29" i="111"/>
  <c r="AC28" i="111"/>
  <c r="AB28" i="111"/>
  <c r="AA28" i="111"/>
  <c r="AD27" i="111"/>
  <c r="AC27" i="111"/>
  <c r="AB27" i="111"/>
  <c r="AA27" i="111"/>
  <c r="AE26" i="111"/>
  <c r="AD26" i="111"/>
  <c r="AC26" i="111"/>
  <c r="AB26" i="111"/>
  <c r="AA26" i="111"/>
  <c r="AF25" i="111"/>
  <c r="AE25" i="111"/>
  <c r="AD25" i="111"/>
  <c r="AC25" i="111"/>
  <c r="AB25" i="111"/>
  <c r="AA25" i="111"/>
  <c r="C30" i="111"/>
  <c r="D29" i="111"/>
  <c r="C29" i="111"/>
  <c r="E28" i="111"/>
  <c r="D28" i="111"/>
  <c r="C28" i="111"/>
  <c r="F27" i="111"/>
  <c r="E27" i="111"/>
  <c r="D27" i="111"/>
  <c r="C27" i="111"/>
  <c r="G26" i="111"/>
  <c r="F26" i="111"/>
  <c r="E26" i="111"/>
  <c r="D26" i="111"/>
  <c r="C26" i="111"/>
  <c r="H25" i="111"/>
  <c r="G25" i="111"/>
  <c r="F25" i="111"/>
  <c r="E25" i="111"/>
  <c r="D25" i="111"/>
  <c r="C25" i="111"/>
  <c r="K21" i="111"/>
  <c r="L20" i="111"/>
  <c r="K20" i="111"/>
  <c r="M19" i="111"/>
  <c r="L19" i="111"/>
  <c r="K19" i="111"/>
  <c r="N18" i="111"/>
  <c r="M18" i="111"/>
  <c r="L18" i="111"/>
  <c r="K18" i="111"/>
  <c r="O17" i="111"/>
  <c r="N17" i="111"/>
  <c r="M17" i="111"/>
  <c r="L17" i="111"/>
  <c r="K17" i="111"/>
  <c r="P16" i="111"/>
  <c r="O16" i="111"/>
  <c r="N16" i="111"/>
  <c r="M16" i="111"/>
  <c r="L16" i="111"/>
  <c r="K16" i="111"/>
  <c r="C21" i="111"/>
  <c r="D20" i="111"/>
  <c r="C20" i="111"/>
  <c r="E19" i="111"/>
  <c r="D19" i="111"/>
  <c r="C19" i="111"/>
  <c r="F18" i="111"/>
  <c r="E18" i="111"/>
  <c r="D18" i="111"/>
  <c r="C18" i="111"/>
  <c r="G17" i="111"/>
  <c r="F17" i="111"/>
  <c r="E17" i="111"/>
  <c r="D17" i="111"/>
  <c r="C17" i="111"/>
  <c r="H16" i="111"/>
  <c r="G16" i="111"/>
  <c r="F16" i="111"/>
  <c r="E16" i="111"/>
  <c r="D16" i="111"/>
  <c r="C16" i="111"/>
  <c r="C12" i="111"/>
  <c r="D11" i="111"/>
  <c r="C11" i="111"/>
  <c r="E10" i="111"/>
  <c r="D10" i="111"/>
  <c r="C10" i="111"/>
  <c r="F9" i="111"/>
  <c r="E9" i="111"/>
  <c r="D9" i="111"/>
  <c r="C9" i="111"/>
  <c r="G8" i="111"/>
  <c r="F8" i="111"/>
  <c r="E8" i="111"/>
  <c r="D8" i="111"/>
  <c r="C8" i="111"/>
  <c r="H7" i="111"/>
  <c r="G7" i="111"/>
  <c r="F7" i="111"/>
  <c r="E7" i="111"/>
  <c r="D7" i="111"/>
  <c r="C7" i="111"/>
  <c r="O96" i="111" l="1"/>
  <c r="J96" i="111"/>
  <c r="J97" i="111" s="1"/>
  <c r="J98" i="111" s="1"/>
  <c r="J99" i="111" s="1"/>
  <c r="J100" i="111" s="1"/>
  <c r="R95" i="111"/>
  <c r="R96" i="111" s="1"/>
  <c r="R97" i="111" s="1"/>
  <c r="R98" i="111" s="1"/>
  <c r="R99" i="111" s="1"/>
  <c r="R100" i="111" s="1"/>
  <c r="J95" i="111"/>
  <c r="B95" i="111"/>
  <c r="B96" i="111" s="1"/>
  <c r="B97" i="111" s="1"/>
  <c r="B98" i="111" s="1"/>
  <c r="B99" i="111" s="1"/>
  <c r="B100" i="111" s="1"/>
  <c r="T89" i="111"/>
  <c r="R88" i="111"/>
  <c r="R89" i="111" s="1"/>
  <c r="R90" i="111" s="1"/>
  <c r="Z87" i="111"/>
  <c r="Z88" i="111" s="1"/>
  <c r="Z89" i="111" s="1"/>
  <c r="Z90" i="111" s="1"/>
  <c r="Z86" i="111"/>
  <c r="R86" i="111"/>
  <c r="R87" i="111" s="1"/>
  <c r="Z85" i="111"/>
  <c r="R85" i="111"/>
  <c r="J85" i="111"/>
  <c r="J86" i="111" s="1"/>
  <c r="J87" i="111" s="1"/>
  <c r="J88" i="111" s="1"/>
  <c r="J89" i="111" s="1"/>
  <c r="J90" i="111" s="1"/>
  <c r="B85" i="111"/>
  <c r="B86" i="111" s="1"/>
  <c r="B87" i="111" s="1"/>
  <c r="B88" i="111" s="1"/>
  <c r="B89" i="111" s="1"/>
  <c r="B90" i="111" s="1"/>
  <c r="K81" i="111"/>
  <c r="C81" i="111"/>
  <c r="L80" i="111"/>
  <c r="K80" i="111"/>
  <c r="D80" i="111"/>
  <c r="C80" i="111"/>
  <c r="M79" i="111"/>
  <c r="L79" i="111"/>
  <c r="K79" i="111"/>
  <c r="E79" i="111"/>
  <c r="D79" i="111"/>
  <c r="C79" i="111"/>
  <c r="N78" i="111"/>
  <c r="M78" i="111"/>
  <c r="L78" i="111"/>
  <c r="K78" i="111"/>
  <c r="F78" i="111"/>
  <c r="E78" i="111"/>
  <c r="D78" i="111"/>
  <c r="C78" i="111"/>
  <c r="O77" i="111"/>
  <c r="N77" i="111"/>
  <c r="M77" i="111"/>
  <c r="L77" i="111"/>
  <c r="K77" i="111"/>
  <c r="J77" i="111"/>
  <c r="J78" i="111" s="1"/>
  <c r="J79" i="111" s="1"/>
  <c r="J80" i="111" s="1"/>
  <c r="J81" i="111" s="1"/>
  <c r="G77" i="111"/>
  <c r="F77" i="111"/>
  <c r="E77" i="111"/>
  <c r="D77" i="111"/>
  <c r="C77" i="111"/>
  <c r="B77" i="111"/>
  <c r="B78" i="111" s="1"/>
  <c r="B79" i="111" s="1"/>
  <c r="B80" i="111" s="1"/>
  <c r="B81" i="111" s="1"/>
  <c r="P76" i="111"/>
  <c r="O76" i="111"/>
  <c r="N76" i="111"/>
  <c r="M76" i="111"/>
  <c r="L76" i="111"/>
  <c r="K76" i="111"/>
  <c r="J76" i="111"/>
  <c r="H76" i="111"/>
  <c r="G76" i="111"/>
  <c r="F76" i="111"/>
  <c r="E76" i="111"/>
  <c r="D76" i="111"/>
  <c r="C76" i="111"/>
  <c r="B76" i="111"/>
  <c r="V72" i="111"/>
  <c r="K72" i="111"/>
  <c r="C72" i="111"/>
  <c r="V71" i="111"/>
  <c r="L71" i="111"/>
  <c r="K71" i="111"/>
  <c r="J71" i="111"/>
  <c r="J72" i="111" s="1"/>
  <c r="D71" i="111"/>
  <c r="C71" i="111"/>
  <c r="Z70" i="111"/>
  <c r="Z71" i="111" s="1"/>
  <c r="Z72" i="111" s="1"/>
  <c r="V70" i="111"/>
  <c r="M70" i="111"/>
  <c r="L70" i="111"/>
  <c r="K70" i="111"/>
  <c r="E70" i="111"/>
  <c r="D70" i="111"/>
  <c r="C70" i="111"/>
  <c r="V69" i="111"/>
  <c r="R69" i="111"/>
  <c r="R70" i="111" s="1"/>
  <c r="R71" i="111" s="1"/>
  <c r="R72" i="111" s="1"/>
  <c r="W66" i="111" s="1"/>
  <c r="N69" i="111"/>
  <c r="M69" i="111"/>
  <c r="L69" i="111"/>
  <c r="K69" i="111"/>
  <c r="J69" i="111"/>
  <c r="J70" i="111" s="1"/>
  <c r="F69" i="111"/>
  <c r="E69" i="111"/>
  <c r="D69" i="111"/>
  <c r="C69" i="111"/>
  <c r="V68" i="111"/>
  <c r="R68" i="111"/>
  <c r="O68" i="111"/>
  <c r="N68" i="111"/>
  <c r="M68" i="111"/>
  <c r="L68" i="111"/>
  <c r="K68" i="111"/>
  <c r="G68" i="111"/>
  <c r="F68" i="111"/>
  <c r="E68" i="111"/>
  <c r="D68" i="111"/>
  <c r="C68" i="111"/>
  <c r="B68" i="111"/>
  <c r="B69" i="111" s="1"/>
  <c r="B70" i="111" s="1"/>
  <c r="B71" i="111" s="1"/>
  <c r="B72" i="111" s="1"/>
  <c r="Z67" i="111"/>
  <c r="Z68" i="111" s="1"/>
  <c r="Z69" i="111" s="1"/>
  <c r="U67" i="111"/>
  <c r="U68" i="111" s="1"/>
  <c r="U69" i="111" s="1"/>
  <c r="U70" i="111" s="1"/>
  <c r="U71" i="111" s="1"/>
  <c r="U72" i="111" s="1"/>
  <c r="R67" i="111"/>
  <c r="P67" i="111"/>
  <c r="O67" i="111"/>
  <c r="N67" i="111"/>
  <c r="M67" i="111"/>
  <c r="L67" i="111"/>
  <c r="K67" i="111"/>
  <c r="J67" i="111"/>
  <c r="J68" i="111" s="1"/>
  <c r="H67" i="111"/>
  <c r="G67" i="111"/>
  <c r="F67" i="111"/>
  <c r="E67" i="111"/>
  <c r="D67" i="111"/>
  <c r="C67" i="111"/>
  <c r="L66" i="111"/>
  <c r="M66" i="111" s="1"/>
  <c r="N66" i="111" s="1"/>
  <c r="O66" i="111" s="1"/>
  <c r="P66" i="111" s="1"/>
  <c r="H66" i="111"/>
  <c r="E66" i="111"/>
  <c r="F66" i="111" s="1"/>
  <c r="G66" i="111" s="1"/>
  <c r="D66" i="111"/>
  <c r="C63" i="111"/>
  <c r="S100" i="111"/>
  <c r="K100" i="111"/>
  <c r="C100" i="111"/>
  <c r="T99" i="111"/>
  <c r="S99" i="111"/>
  <c r="L99" i="111"/>
  <c r="K99" i="111"/>
  <c r="D99" i="111"/>
  <c r="C99" i="111"/>
  <c r="U98" i="111"/>
  <c r="T98" i="111"/>
  <c r="S98" i="111"/>
  <c r="M98" i="111"/>
  <c r="L98" i="111"/>
  <c r="K98" i="111"/>
  <c r="E98" i="111"/>
  <c r="D98" i="111"/>
  <c r="C98" i="111"/>
  <c r="V97" i="111"/>
  <c r="U97" i="111"/>
  <c r="T97" i="111"/>
  <c r="S97" i="111"/>
  <c r="N97" i="111"/>
  <c r="M97" i="111"/>
  <c r="L97" i="111"/>
  <c r="K97" i="111"/>
  <c r="F97" i="111"/>
  <c r="E97" i="111"/>
  <c r="D97" i="111"/>
  <c r="C97" i="111"/>
  <c r="B37" i="111"/>
  <c r="B38" i="111" s="1"/>
  <c r="B39" i="111" s="1"/>
  <c r="B40" i="111" s="1"/>
  <c r="W96" i="111"/>
  <c r="V96" i="111"/>
  <c r="U96" i="111"/>
  <c r="T96" i="111"/>
  <c r="S96" i="111"/>
  <c r="N96" i="111"/>
  <c r="M96" i="111"/>
  <c r="L96" i="111"/>
  <c r="K96" i="111"/>
  <c r="G96" i="111"/>
  <c r="F96" i="111"/>
  <c r="E96" i="111"/>
  <c r="D96" i="111"/>
  <c r="C96" i="111"/>
  <c r="B36" i="111"/>
  <c r="X95" i="111"/>
  <c r="W95" i="111"/>
  <c r="V95" i="111"/>
  <c r="U95" i="111"/>
  <c r="T95" i="111"/>
  <c r="S95" i="111"/>
  <c r="R35" i="111"/>
  <c r="R36" i="111" s="1"/>
  <c r="R37" i="111" s="1"/>
  <c r="R38" i="111" s="1"/>
  <c r="R39" i="111" s="1"/>
  <c r="R40" i="111" s="1"/>
  <c r="P95" i="111"/>
  <c r="O95" i="111"/>
  <c r="N95" i="111"/>
  <c r="M95" i="111"/>
  <c r="L95" i="111"/>
  <c r="K95" i="111"/>
  <c r="J35" i="111"/>
  <c r="J36" i="111" s="1"/>
  <c r="J37" i="111" s="1"/>
  <c r="J38" i="111" s="1"/>
  <c r="J39" i="111" s="1"/>
  <c r="J40" i="111" s="1"/>
  <c r="H95" i="111"/>
  <c r="G95" i="111"/>
  <c r="F95" i="111"/>
  <c r="E95" i="111"/>
  <c r="D95" i="111"/>
  <c r="C95" i="111"/>
  <c r="B35" i="111"/>
  <c r="AA90" i="111"/>
  <c r="S90" i="111"/>
  <c r="AB89" i="111"/>
  <c r="AA89" i="111"/>
  <c r="S89" i="111"/>
  <c r="AC88" i="111"/>
  <c r="AB88" i="111"/>
  <c r="AA88" i="111"/>
  <c r="U88" i="111"/>
  <c r="T88" i="111"/>
  <c r="S88" i="111"/>
  <c r="AD87" i="111"/>
  <c r="AC87" i="111"/>
  <c r="AB87" i="111"/>
  <c r="AA87" i="111"/>
  <c r="V87" i="111"/>
  <c r="U87" i="111"/>
  <c r="T87" i="111"/>
  <c r="S87" i="111"/>
  <c r="AE86" i="111"/>
  <c r="AD86" i="111"/>
  <c r="AC86" i="111"/>
  <c r="AB86" i="111"/>
  <c r="AA86" i="111"/>
  <c r="W86" i="111"/>
  <c r="V86" i="111"/>
  <c r="U86" i="111"/>
  <c r="T86" i="111"/>
  <c r="S86" i="111"/>
  <c r="AF85" i="111"/>
  <c r="AE85" i="111"/>
  <c r="AD85" i="111"/>
  <c r="AC85" i="111"/>
  <c r="AB85" i="111"/>
  <c r="AA85" i="111"/>
  <c r="Z25" i="111"/>
  <c r="Z26" i="111" s="1"/>
  <c r="Z27" i="111" s="1"/>
  <c r="Z28" i="111" s="1"/>
  <c r="Z29" i="111" s="1"/>
  <c r="Z30" i="111" s="1"/>
  <c r="X85" i="111"/>
  <c r="W85" i="111"/>
  <c r="V85" i="111"/>
  <c r="U85" i="111"/>
  <c r="T85" i="111"/>
  <c r="S85" i="111"/>
  <c r="R25" i="111"/>
  <c r="R26" i="111" s="1"/>
  <c r="R27" i="111" s="1"/>
  <c r="R28" i="111" s="1"/>
  <c r="R29" i="111" s="1"/>
  <c r="R30" i="111" s="1"/>
  <c r="J25" i="111"/>
  <c r="J26" i="111" s="1"/>
  <c r="J27" i="111" s="1"/>
  <c r="J28" i="111" s="1"/>
  <c r="J29" i="111" s="1"/>
  <c r="J30" i="111" s="1"/>
  <c r="B25" i="111"/>
  <c r="B26" i="111" s="1"/>
  <c r="B27" i="111" s="1"/>
  <c r="B28" i="111" s="1"/>
  <c r="B29" i="111" s="1"/>
  <c r="B30" i="111" s="1"/>
  <c r="B21" i="111"/>
  <c r="B19" i="111"/>
  <c r="B20" i="111" s="1"/>
  <c r="B17" i="111"/>
  <c r="B18" i="111" s="1"/>
  <c r="J16" i="111"/>
  <c r="J17" i="111" s="1"/>
  <c r="J18" i="111" s="1"/>
  <c r="J19" i="111" s="1"/>
  <c r="J20" i="111" s="1"/>
  <c r="J21" i="111" s="1"/>
  <c r="B16" i="111"/>
  <c r="V12" i="111"/>
  <c r="V11" i="111"/>
  <c r="V10" i="111"/>
  <c r="V9" i="111"/>
  <c r="V8" i="111"/>
  <c r="U8" i="111"/>
  <c r="U9" i="111" s="1"/>
  <c r="U10" i="111" s="1"/>
  <c r="U11" i="111" s="1"/>
  <c r="U12" i="111" s="1"/>
  <c r="R8" i="111"/>
  <c r="R9" i="111" s="1"/>
  <c r="R10" i="111" s="1"/>
  <c r="R11" i="111" s="1"/>
  <c r="R12" i="111" s="1"/>
  <c r="W6" i="111" s="1"/>
  <c r="J8" i="111"/>
  <c r="J9" i="111" s="1"/>
  <c r="J10" i="111" s="1"/>
  <c r="J11" i="111" s="1"/>
  <c r="J12" i="111" s="1"/>
  <c r="B8" i="111"/>
  <c r="B9" i="111" s="1"/>
  <c r="B10" i="111" s="1"/>
  <c r="B11" i="111" s="1"/>
  <c r="B12" i="111" s="1"/>
  <c r="Z7" i="111"/>
  <c r="Z8" i="111" s="1"/>
  <c r="Z9" i="111" s="1"/>
  <c r="Z10" i="111" s="1"/>
  <c r="Z11" i="111" s="1"/>
  <c r="Z12" i="111" s="1"/>
  <c r="U7" i="111"/>
  <c r="R7" i="111"/>
  <c r="J7" i="111"/>
  <c r="M6" i="111"/>
  <c r="N6" i="111" s="1"/>
  <c r="O6" i="111" s="1"/>
  <c r="P6" i="111" s="1"/>
  <c r="L6" i="111"/>
  <c r="D6" i="111"/>
  <c r="E6" i="111" s="1"/>
  <c r="F6" i="111" s="1"/>
  <c r="G6" i="111" s="1"/>
  <c r="H6" i="111" s="1"/>
  <c r="W71" i="111" l="1"/>
  <c r="X71" i="111" s="1"/>
  <c r="W70" i="111"/>
  <c r="X70" i="111" s="1"/>
  <c r="W67" i="111"/>
  <c r="X67" i="111" s="1"/>
  <c r="W72" i="111"/>
  <c r="X72" i="111" s="1"/>
  <c r="W69" i="111"/>
  <c r="X69" i="111" s="1"/>
  <c r="W68" i="111"/>
  <c r="X68" i="111" s="1"/>
  <c r="W10" i="111"/>
  <c r="X10" i="111" s="1"/>
  <c r="W8" i="111"/>
  <c r="X8" i="111" s="1"/>
  <c r="W11" i="111"/>
  <c r="X11" i="111" s="1"/>
  <c r="W9" i="111"/>
  <c r="X9" i="111" s="1"/>
  <c r="W12" i="111"/>
  <c r="X12" i="111" s="1"/>
  <c r="W7" i="111"/>
  <c r="X7" i="111" s="1"/>
  <c r="O85" i="111" l="1"/>
  <c r="K85" i="111"/>
  <c r="F85" i="111"/>
  <c r="N85" i="111"/>
  <c r="H85" i="111"/>
  <c r="C85" i="111"/>
  <c r="M85" i="111"/>
  <c r="G85" i="111"/>
  <c r="L85" i="111"/>
  <c r="E85" i="111"/>
  <c r="P85" i="111"/>
  <c r="D85" i="111"/>
  <c r="K88" i="111"/>
  <c r="E88" i="111"/>
  <c r="C88" i="111"/>
  <c r="M88" i="111"/>
  <c r="D88" i="111"/>
  <c r="L88" i="111"/>
  <c r="M87" i="111"/>
  <c r="F87" i="111"/>
  <c r="K87" i="111"/>
  <c r="C87" i="111"/>
  <c r="D87" i="111"/>
  <c r="N87" i="111"/>
  <c r="E87" i="111"/>
  <c r="L87" i="111"/>
  <c r="L86" i="111"/>
  <c r="F86" i="111"/>
  <c r="O86" i="111"/>
  <c r="C86" i="111"/>
  <c r="N86" i="111"/>
  <c r="G86" i="111"/>
  <c r="D86" i="111"/>
  <c r="M86" i="111"/>
  <c r="E86" i="111"/>
  <c r="K86" i="111"/>
  <c r="C90" i="111"/>
  <c r="K90" i="111"/>
  <c r="K89" i="111"/>
  <c r="L89" i="111"/>
  <c r="D89" i="111"/>
  <c r="C89" i="111"/>
  <c r="S100" i="106" l="1"/>
  <c r="K100" i="106"/>
  <c r="C100" i="106"/>
  <c r="T99" i="106"/>
  <c r="S99" i="106"/>
  <c r="L99" i="106"/>
  <c r="K99" i="106"/>
  <c r="D99" i="106"/>
  <c r="C99" i="106"/>
  <c r="U98" i="106"/>
  <c r="T98" i="106"/>
  <c r="S98" i="106"/>
  <c r="M98" i="106"/>
  <c r="L98" i="106"/>
  <c r="K98" i="106"/>
  <c r="E98" i="106"/>
  <c r="D98" i="106"/>
  <c r="C98" i="106"/>
  <c r="V97" i="106"/>
  <c r="U97" i="106"/>
  <c r="T97" i="106"/>
  <c r="S97" i="106"/>
  <c r="N97" i="106"/>
  <c r="M97" i="106"/>
  <c r="L97" i="106"/>
  <c r="K97" i="106"/>
  <c r="F97" i="106"/>
  <c r="E97" i="106"/>
  <c r="D97" i="106"/>
  <c r="C97" i="106"/>
  <c r="W96" i="106"/>
  <c r="V96" i="106"/>
  <c r="U96" i="106"/>
  <c r="T96" i="106"/>
  <c r="S96" i="106"/>
  <c r="R96" i="106"/>
  <c r="R97" i="106" s="1"/>
  <c r="R98" i="106" s="1"/>
  <c r="R99" i="106" s="1"/>
  <c r="R100" i="106" s="1"/>
  <c r="O96" i="106"/>
  <c r="N96" i="106"/>
  <c r="M96" i="106"/>
  <c r="L96" i="106"/>
  <c r="K96" i="106"/>
  <c r="G96" i="106"/>
  <c r="F96" i="106"/>
  <c r="E96" i="106"/>
  <c r="D96" i="106"/>
  <c r="C96" i="106"/>
  <c r="B96" i="106"/>
  <c r="B97" i="106" s="1"/>
  <c r="B98" i="106" s="1"/>
  <c r="B99" i="106" s="1"/>
  <c r="B100" i="106" s="1"/>
  <c r="X95" i="106"/>
  <c r="W95" i="106"/>
  <c r="V95" i="106"/>
  <c r="U95" i="106"/>
  <c r="T95" i="106"/>
  <c r="S95" i="106"/>
  <c r="R95" i="106"/>
  <c r="P95" i="106"/>
  <c r="O95" i="106"/>
  <c r="N95" i="106"/>
  <c r="M95" i="106"/>
  <c r="L95" i="106"/>
  <c r="K95" i="106"/>
  <c r="J95" i="106"/>
  <c r="J96" i="106" s="1"/>
  <c r="J97" i="106" s="1"/>
  <c r="J98" i="106" s="1"/>
  <c r="J99" i="106" s="1"/>
  <c r="J100" i="106" s="1"/>
  <c r="H95" i="106"/>
  <c r="G95" i="106"/>
  <c r="F95" i="106"/>
  <c r="E95" i="106"/>
  <c r="D95" i="106"/>
  <c r="C95" i="106"/>
  <c r="B95" i="106"/>
  <c r="AA90" i="106"/>
  <c r="S90" i="106"/>
  <c r="K90" i="106"/>
  <c r="C90" i="106"/>
  <c r="AB89" i="106"/>
  <c r="AA89" i="106"/>
  <c r="T89" i="106"/>
  <c r="S89" i="106"/>
  <c r="L89" i="106"/>
  <c r="K89" i="106"/>
  <c r="D89" i="106"/>
  <c r="C89" i="106"/>
  <c r="AC88" i="106"/>
  <c r="AB88" i="106"/>
  <c r="AA88" i="106"/>
  <c r="U88" i="106"/>
  <c r="T88" i="106"/>
  <c r="S88" i="106"/>
  <c r="M88" i="106"/>
  <c r="L88" i="106"/>
  <c r="K88" i="106"/>
  <c r="E88" i="106"/>
  <c r="D88" i="106"/>
  <c r="C88" i="106"/>
  <c r="AD87" i="106"/>
  <c r="AC87" i="106"/>
  <c r="AB87" i="106"/>
  <c r="AA87" i="106"/>
  <c r="V87" i="106"/>
  <c r="U87" i="106"/>
  <c r="T87" i="106"/>
  <c r="S87" i="106"/>
  <c r="N87" i="106"/>
  <c r="M87" i="106"/>
  <c r="L87" i="106"/>
  <c r="K87" i="106"/>
  <c r="J87" i="106"/>
  <c r="J88" i="106" s="1"/>
  <c r="J89" i="106" s="1"/>
  <c r="J90" i="106" s="1"/>
  <c r="F87" i="106"/>
  <c r="E87" i="106"/>
  <c r="D87" i="106"/>
  <c r="C87" i="106"/>
  <c r="AE86" i="106"/>
  <c r="AD86" i="106"/>
  <c r="AC86" i="106"/>
  <c r="AB86" i="106"/>
  <c r="AA86" i="106"/>
  <c r="W86" i="106"/>
  <c r="V86" i="106"/>
  <c r="U86" i="106"/>
  <c r="T86" i="106"/>
  <c r="S86" i="106"/>
  <c r="O86" i="106"/>
  <c r="N86" i="106"/>
  <c r="M86" i="106"/>
  <c r="L86" i="106"/>
  <c r="K86" i="106"/>
  <c r="J86" i="106"/>
  <c r="G86" i="106"/>
  <c r="F86" i="106"/>
  <c r="E86" i="106"/>
  <c r="D86" i="106"/>
  <c r="C86" i="106"/>
  <c r="AF85" i="106"/>
  <c r="AE85" i="106"/>
  <c r="AD85" i="106"/>
  <c r="AC85" i="106"/>
  <c r="AB85" i="106"/>
  <c r="AA85" i="106"/>
  <c r="Z85" i="106"/>
  <c r="Z86" i="106" s="1"/>
  <c r="Z87" i="106" s="1"/>
  <c r="Z88" i="106" s="1"/>
  <c r="Z89" i="106" s="1"/>
  <c r="Z90" i="106" s="1"/>
  <c r="X85" i="106"/>
  <c r="W85" i="106"/>
  <c r="V85" i="106"/>
  <c r="U85" i="106"/>
  <c r="T85" i="106"/>
  <c r="S85" i="106"/>
  <c r="R85" i="106"/>
  <c r="R86" i="106" s="1"/>
  <c r="R87" i="106" s="1"/>
  <c r="R88" i="106" s="1"/>
  <c r="R89" i="106" s="1"/>
  <c r="R90" i="106" s="1"/>
  <c r="P85" i="106"/>
  <c r="O85" i="106"/>
  <c r="N85" i="106"/>
  <c r="M85" i="106"/>
  <c r="L85" i="106"/>
  <c r="K85" i="106"/>
  <c r="J85" i="106"/>
  <c r="H85" i="106"/>
  <c r="G85" i="106"/>
  <c r="F85" i="106"/>
  <c r="E85" i="106"/>
  <c r="D85" i="106"/>
  <c r="C85" i="106"/>
  <c r="B85" i="106"/>
  <c r="B86" i="106" s="1"/>
  <c r="B87" i="106" s="1"/>
  <c r="B88" i="106" s="1"/>
  <c r="B89" i="106" s="1"/>
  <c r="B90" i="106" s="1"/>
  <c r="K81" i="106"/>
  <c r="C81" i="106"/>
  <c r="L80" i="106"/>
  <c r="K80" i="106"/>
  <c r="D80" i="106"/>
  <c r="C80" i="106"/>
  <c r="M79" i="106"/>
  <c r="L79" i="106"/>
  <c r="K79" i="106"/>
  <c r="E79" i="106"/>
  <c r="D79" i="106"/>
  <c r="C79" i="106"/>
  <c r="N78" i="106"/>
  <c r="M78" i="106"/>
  <c r="L78" i="106"/>
  <c r="K78" i="106"/>
  <c r="F78" i="106"/>
  <c r="E78" i="106"/>
  <c r="D78" i="106"/>
  <c r="C78" i="106"/>
  <c r="O77" i="106"/>
  <c r="N77" i="106"/>
  <c r="M77" i="106"/>
  <c r="L77" i="106"/>
  <c r="K77" i="106"/>
  <c r="G77" i="106"/>
  <c r="F77" i="106"/>
  <c r="E77" i="106"/>
  <c r="D77" i="106"/>
  <c r="C77" i="106"/>
  <c r="P76" i="106"/>
  <c r="O76" i="106"/>
  <c r="N76" i="106"/>
  <c r="M76" i="106"/>
  <c r="L76" i="106"/>
  <c r="K76" i="106"/>
  <c r="J76" i="106"/>
  <c r="J77" i="106" s="1"/>
  <c r="J78" i="106" s="1"/>
  <c r="J79" i="106" s="1"/>
  <c r="J80" i="106" s="1"/>
  <c r="J81" i="106" s="1"/>
  <c r="H76" i="106"/>
  <c r="G76" i="106"/>
  <c r="F76" i="106"/>
  <c r="E76" i="106"/>
  <c r="D76" i="106"/>
  <c r="C76" i="106"/>
  <c r="B76" i="106"/>
  <c r="B77" i="106" s="1"/>
  <c r="B78" i="106" s="1"/>
  <c r="B79" i="106" s="1"/>
  <c r="B80" i="106" s="1"/>
  <c r="B81" i="106" s="1"/>
  <c r="V72" i="106"/>
  <c r="K72" i="106"/>
  <c r="C72" i="106"/>
  <c r="V71" i="106"/>
  <c r="L71" i="106"/>
  <c r="K71" i="106"/>
  <c r="D71" i="106"/>
  <c r="C71" i="106"/>
  <c r="V70" i="106"/>
  <c r="M70" i="106"/>
  <c r="L70" i="106"/>
  <c r="K70" i="106"/>
  <c r="E70" i="106"/>
  <c r="D70" i="106"/>
  <c r="C70" i="106"/>
  <c r="V69" i="106"/>
  <c r="N69" i="106"/>
  <c r="M69" i="106"/>
  <c r="L69" i="106"/>
  <c r="K69" i="106"/>
  <c r="F69" i="106"/>
  <c r="E69" i="106"/>
  <c r="D69" i="106"/>
  <c r="C69" i="106"/>
  <c r="B69" i="106"/>
  <c r="B70" i="106" s="1"/>
  <c r="B71" i="106" s="1"/>
  <c r="B72" i="106" s="1"/>
  <c r="Z68" i="106"/>
  <c r="Z69" i="106" s="1"/>
  <c r="Z70" i="106" s="1"/>
  <c r="Z71" i="106" s="1"/>
  <c r="Z72" i="106" s="1"/>
  <c r="V68" i="106"/>
  <c r="U68" i="106"/>
  <c r="U69" i="106" s="1"/>
  <c r="U70" i="106" s="1"/>
  <c r="U71" i="106" s="1"/>
  <c r="U72" i="106" s="1"/>
  <c r="O68" i="106"/>
  <c r="N68" i="106"/>
  <c r="M68" i="106"/>
  <c r="L68" i="106"/>
  <c r="K68" i="106"/>
  <c r="J68" i="106"/>
  <c r="J69" i="106" s="1"/>
  <c r="J70" i="106" s="1"/>
  <c r="J71" i="106" s="1"/>
  <c r="J72" i="106" s="1"/>
  <c r="G68" i="106"/>
  <c r="F68" i="106"/>
  <c r="E68" i="106"/>
  <c r="D68" i="106"/>
  <c r="C68" i="106"/>
  <c r="B68" i="106"/>
  <c r="Z67" i="106"/>
  <c r="U67" i="106"/>
  <c r="R67" i="106"/>
  <c r="R68" i="106" s="1"/>
  <c r="R69" i="106" s="1"/>
  <c r="R70" i="106" s="1"/>
  <c r="R71" i="106" s="1"/>
  <c r="R72" i="106" s="1"/>
  <c r="W66" i="106" s="1"/>
  <c r="P67" i="106"/>
  <c r="O67" i="106"/>
  <c r="N67" i="106"/>
  <c r="M67" i="106"/>
  <c r="L67" i="106"/>
  <c r="K67" i="106"/>
  <c r="J67" i="106"/>
  <c r="H67" i="106"/>
  <c r="G67" i="106"/>
  <c r="F67" i="106"/>
  <c r="E67" i="106"/>
  <c r="D67" i="106"/>
  <c r="C67" i="106"/>
  <c r="M66" i="106"/>
  <c r="N66" i="106" s="1"/>
  <c r="O66" i="106" s="1"/>
  <c r="P66" i="106" s="1"/>
  <c r="L66" i="106"/>
  <c r="D66" i="106"/>
  <c r="E66" i="106" s="1"/>
  <c r="F66" i="106" s="1"/>
  <c r="G66" i="106" s="1"/>
  <c r="H66" i="106" s="1"/>
  <c r="C63" i="106"/>
  <c r="C63" i="105"/>
  <c r="C81" i="105"/>
  <c r="D80" i="105"/>
  <c r="C80" i="105"/>
  <c r="E79" i="105"/>
  <c r="D79" i="105"/>
  <c r="C79" i="105"/>
  <c r="F78" i="105"/>
  <c r="E78" i="105"/>
  <c r="D78" i="105"/>
  <c r="C78" i="105"/>
  <c r="G77" i="105"/>
  <c r="F77" i="105"/>
  <c r="E77" i="105"/>
  <c r="D77" i="105"/>
  <c r="C77" i="105"/>
  <c r="H76" i="105"/>
  <c r="G76" i="105"/>
  <c r="F76" i="105"/>
  <c r="E76" i="105"/>
  <c r="D76" i="105"/>
  <c r="C76" i="105"/>
  <c r="K81" i="105"/>
  <c r="L80" i="105"/>
  <c r="K80" i="105"/>
  <c r="M79" i="105"/>
  <c r="L79" i="105"/>
  <c r="K79" i="105"/>
  <c r="N78" i="105"/>
  <c r="M78" i="105"/>
  <c r="L78" i="105"/>
  <c r="K78" i="105"/>
  <c r="O77" i="105"/>
  <c r="N77" i="105"/>
  <c r="M77" i="105"/>
  <c r="L77" i="105"/>
  <c r="K77" i="105"/>
  <c r="P76" i="105"/>
  <c r="O76" i="105"/>
  <c r="N76" i="105"/>
  <c r="M76" i="105"/>
  <c r="L76" i="105"/>
  <c r="K76" i="105"/>
  <c r="K72" i="105"/>
  <c r="L71" i="105"/>
  <c r="K71" i="105"/>
  <c r="M70" i="105"/>
  <c r="L70" i="105"/>
  <c r="K70" i="105"/>
  <c r="N69" i="105"/>
  <c r="M69" i="105"/>
  <c r="L69" i="105"/>
  <c r="K69" i="105"/>
  <c r="O68" i="105"/>
  <c r="N68" i="105"/>
  <c r="M68" i="105"/>
  <c r="L68" i="105"/>
  <c r="K68" i="105"/>
  <c r="P67" i="105"/>
  <c r="O67" i="105"/>
  <c r="N67" i="105"/>
  <c r="M67" i="105"/>
  <c r="L67" i="105"/>
  <c r="K67" i="105"/>
  <c r="H67" i="105"/>
  <c r="G68" i="105"/>
  <c r="G67" i="105"/>
  <c r="F69" i="105"/>
  <c r="F68" i="105"/>
  <c r="F67" i="105"/>
  <c r="E70" i="105"/>
  <c r="E69" i="105"/>
  <c r="E68" i="105"/>
  <c r="E67" i="105"/>
  <c r="D71" i="105"/>
  <c r="D70" i="105"/>
  <c r="D69" i="105"/>
  <c r="D68" i="105"/>
  <c r="D67" i="105"/>
  <c r="C72" i="105"/>
  <c r="C71" i="105"/>
  <c r="C70" i="105"/>
  <c r="C69" i="105"/>
  <c r="C68" i="105"/>
  <c r="C67" i="105"/>
  <c r="R96" i="105"/>
  <c r="R97" i="105" s="1"/>
  <c r="R98" i="105" s="1"/>
  <c r="R99" i="105" s="1"/>
  <c r="R100" i="105" s="1"/>
  <c r="B96" i="105"/>
  <c r="B97" i="105" s="1"/>
  <c r="B98" i="105" s="1"/>
  <c r="B99" i="105" s="1"/>
  <c r="B100" i="105" s="1"/>
  <c r="R95" i="105"/>
  <c r="J95" i="105"/>
  <c r="J96" i="105" s="1"/>
  <c r="J97" i="105" s="1"/>
  <c r="J98" i="105" s="1"/>
  <c r="J99" i="105" s="1"/>
  <c r="J100" i="105" s="1"/>
  <c r="B95" i="105"/>
  <c r="Z85" i="105"/>
  <c r="Z86" i="105" s="1"/>
  <c r="Z87" i="105" s="1"/>
  <c r="Z88" i="105" s="1"/>
  <c r="Z89" i="105" s="1"/>
  <c r="Z90" i="105" s="1"/>
  <c r="R85" i="105"/>
  <c r="R86" i="105" s="1"/>
  <c r="R87" i="105" s="1"/>
  <c r="R88" i="105" s="1"/>
  <c r="R89" i="105" s="1"/>
  <c r="R90" i="105" s="1"/>
  <c r="J85" i="105"/>
  <c r="J86" i="105" s="1"/>
  <c r="J87" i="105" s="1"/>
  <c r="J88" i="105" s="1"/>
  <c r="J89" i="105" s="1"/>
  <c r="J90" i="105" s="1"/>
  <c r="B85" i="105"/>
  <c r="B86" i="105" s="1"/>
  <c r="B87" i="105" s="1"/>
  <c r="B88" i="105" s="1"/>
  <c r="B89" i="105" s="1"/>
  <c r="B90" i="105" s="1"/>
  <c r="J76" i="105"/>
  <c r="J77" i="105" s="1"/>
  <c r="J78" i="105" s="1"/>
  <c r="J79" i="105" s="1"/>
  <c r="J80" i="105" s="1"/>
  <c r="J81" i="105" s="1"/>
  <c r="B76" i="105"/>
  <c r="B77" i="105" s="1"/>
  <c r="B78" i="105" s="1"/>
  <c r="B79" i="105" s="1"/>
  <c r="B80" i="105" s="1"/>
  <c r="B81" i="105" s="1"/>
  <c r="V72" i="105"/>
  <c r="V71" i="105"/>
  <c r="V70" i="105"/>
  <c r="V69" i="105"/>
  <c r="V68" i="105"/>
  <c r="B68" i="105"/>
  <c r="B69" i="105" s="1"/>
  <c r="B70" i="105" s="1"/>
  <c r="B71" i="105" s="1"/>
  <c r="B72" i="105" s="1"/>
  <c r="Z67" i="105"/>
  <c r="Z68" i="105" s="1"/>
  <c r="Z69" i="105" s="1"/>
  <c r="Z70" i="105" s="1"/>
  <c r="Z71" i="105" s="1"/>
  <c r="Z72" i="105" s="1"/>
  <c r="U67" i="105"/>
  <c r="U68" i="105" s="1"/>
  <c r="U69" i="105" s="1"/>
  <c r="U70" i="105" s="1"/>
  <c r="U71" i="105" s="1"/>
  <c r="U72" i="105" s="1"/>
  <c r="R67" i="105"/>
  <c r="R68" i="105" s="1"/>
  <c r="R69" i="105" s="1"/>
  <c r="R70" i="105" s="1"/>
  <c r="R71" i="105" s="1"/>
  <c r="R72" i="105" s="1"/>
  <c r="W66" i="105" s="1"/>
  <c r="J67" i="105"/>
  <c r="J68" i="105" s="1"/>
  <c r="J69" i="105" s="1"/>
  <c r="J70" i="105" s="1"/>
  <c r="J71" i="105" s="1"/>
  <c r="J72" i="105" s="1"/>
  <c r="M66" i="105"/>
  <c r="N66" i="105" s="1"/>
  <c r="O66" i="105" s="1"/>
  <c r="P66" i="105" s="1"/>
  <c r="L66" i="105"/>
  <c r="F66" i="105"/>
  <c r="G66" i="105" s="1"/>
  <c r="H66" i="105" s="1"/>
  <c r="E66" i="105"/>
  <c r="D66" i="105"/>
  <c r="W70" i="106" l="1"/>
  <c r="X70" i="106" s="1"/>
  <c r="W67" i="106"/>
  <c r="X67" i="106" s="1"/>
  <c r="W72" i="106"/>
  <c r="X72" i="106" s="1"/>
  <c r="W69" i="106"/>
  <c r="X69" i="106" s="1"/>
  <c r="W68" i="106"/>
  <c r="X68" i="106" s="1"/>
  <c r="W71" i="106"/>
  <c r="X71" i="106" s="1"/>
  <c r="W71" i="105"/>
  <c r="X71" i="105" s="1"/>
  <c r="W68" i="105"/>
  <c r="X68" i="105" s="1"/>
  <c r="W72" i="105"/>
  <c r="X72" i="105" s="1"/>
  <c r="W69" i="105"/>
  <c r="X69" i="105" s="1"/>
  <c r="W67" i="105"/>
  <c r="X67" i="105" s="1"/>
  <c r="W70" i="105"/>
  <c r="X70" i="105" s="1"/>
  <c r="S40" i="106" l="1"/>
  <c r="S100" i="105" s="1"/>
  <c r="K40" i="106"/>
  <c r="K100" i="105" s="1"/>
  <c r="C40" i="106"/>
  <c r="C100" i="105" s="1"/>
  <c r="T39" i="106"/>
  <c r="T99" i="105" s="1"/>
  <c r="S39" i="106"/>
  <c r="S99" i="105" s="1"/>
  <c r="L39" i="106"/>
  <c r="L99" i="105" s="1"/>
  <c r="K39" i="106"/>
  <c r="K99" i="105" s="1"/>
  <c r="D39" i="106"/>
  <c r="D99" i="105" s="1"/>
  <c r="C39" i="106"/>
  <c r="C99" i="105" s="1"/>
  <c r="U38" i="106"/>
  <c r="U98" i="105" s="1"/>
  <c r="T38" i="106"/>
  <c r="T98" i="105" s="1"/>
  <c r="S38" i="106"/>
  <c r="S98" i="105" s="1"/>
  <c r="M38" i="106"/>
  <c r="M98" i="105" s="1"/>
  <c r="L38" i="106"/>
  <c r="L98" i="105" s="1"/>
  <c r="K38" i="106"/>
  <c r="K98" i="105" s="1"/>
  <c r="E38" i="106"/>
  <c r="E98" i="105" s="1"/>
  <c r="D38" i="106"/>
  <c r="D98" i="105" s="1"/>
  <c r="C38" i="106"/>
  <c r="C98" i="105" s="1"/>
  <c r="V37" i="106"/>
  <c r="V97" i="105" s="1"/>
  <c r="U37" i="106"/>
  <c r="U97" i="105" s="1"/>
  <c r="T37" i="106"/>
  <c r="T97" i="105" s="1"/>
  <c r="S37" i="106"/>
  <c r="S97" i="105" s="1"/>
  <c r="N37" i="106"/>
  <c r="N97" i="105" s="1"/>
  <c r="M37" i="106"/>
  <c r="M97" i="105" s="1"/>
  <c r="L37" i="106"/>
  <c r="L97" i="105" s="1"/>
  <c r="K37" i="106"/>
  <c r="K97" i="105" s="1"/>
  <c r="F37" i="106"/>
  <c r="F97" i="105" s="1"/>
  <c r="E37" i="106"/>
  <c r="E97" i="105" s="1"/>
  <c r="D37" i="106"/>
  <c r="D97" i="105" s="1"/>
  <c r="C37" i="106"/>
  <c r="C97" i="105" s="1"/>
  <c r="W36" i="106"/>
  <c r="W96" i="105" s="1"/>
  <c r="V36" i="106"/>
  <c r="V96" i="105" s="1"/>
  <c r="U36" i="106"/>
  <c r="U96" i="105" s="1"/>
  <c r="T36" i="106"/>
  <c r="T96" i="105" s="1"/>
  <c r="S36" i="106"/>
  <c r="S96" i="105" s="1"/>
  <c r="O36" i="106"/>
  <c r="O96" i="105" s="1"/>
  <c r="N36" i="106"/>
  <c r="N96" i="105" s="1"/>
  <c r="M36" i="106"/>
  <c r="M96" i="105" s="1"/>
  <c r="L36" i="106"/>
  <c r="L96" i="105" s="1"/>
  <c r="K36" i="106"/>
  <c r="K96" i="105" s="1"/>
  <c r="G36" i="106"/>
  <c r="G96" i="105" s="1"/>
  <c r="F36" i="106"/>
  <c r="F96" i="105" s="1"/>
  <c r="E36" i="106"/>
  <c r="E96" i="105" s="1"/>
  <c r="D36" i="106"/>
  <c r="D96" i="105" s="1"/>
  <c r="C36" i="106"/>
  <c r="C96" i="105" s="1"/>
  <c r="B36" i="106"/>
  <c r="B37" i="106" s="1"/>
  <c r="B38" i="106" s="1"/>
  <c r="B39" i="106" s="1"/>
  <c r="B40" i="106" s="1"/>
  <c r="X35" i="106"/>
  <c r="X95" i="105" s="1"/>
  <c r="W35" i="106"/>
  <c r="W95" i="105" s="1"/>
  <c r="V35" i="106"/>
  <c r="V95" i="105" s="1"/>
  <c r="U35" i="106"/>
  <c r="U95" i="105" s="1"/>
  <c r="T35" i="106"/>
  <c r="T95" i="105" s="1"/>
  <c r="S35" i="106"/>
  <c r="S95" i="105" s="1"/>
  <c r="R35" i="106"/>
  <c r="R36" i="106" s="1"/>
  <c r="R37" i="106" s="1"/>
  <c r="R38" i="106" s="1"/>
  <c r="R39" i="106" s="1"/>
  <c r="R40" i="106" s="1"/>
  <c r="P35" i="106"/>
  <c r="P95" i="105" s="1"/>
  <c r="O35" i="106"/>
  <c r="O95" i="105" s="1"/>
  <c r="N35" i="106"/>
  <c r="N95" i="105" s="1"/>
  <c r="M35" i="106"/>
  <c r="M95" i="105" s="1"/>
  <c r="L35" i="106"/>
  <c r="L95" i="105" s="1"/>
  <c r="K35" i="106"/>
  <c r="K95" i="105" s="1"/>
  <c r="J35" i="106"/>
  <c r="J36" i="106" s="1"/>
  <c r="J37" i="106" s="1"/>
  <c r="J38" i="106" s="1"/>
  <c r="J39" i="106" s="1"/>
  <c r="J40" i="106" s="1"/>
  <c r="H35" i="106"/>
  <c r="H95" i="105" s="1"/>
  <c r="G35" i="106"/>
  <c r="G95" i="105" s="1"/>
  <c r="F35" i="106"/>
  <c r="F95" i="105" s="1"/>
  <c r="E35" i="106"/>
  <c r="E95" i="105" s="1"/>
  <c r="D35" i="106"/>
  <c r="D95" i="105" s="1"/>
  <c r="C35" i="106"/>
  <c r="C95" i="105" s="1"/>
  <c r="B35" i="106"/>
  <c r="AA30" i="106"/>
  <c r="AA90" i="105" s="1"/>
  <c r="S30" i="106"/>
  <c r="S90" i="105" s="1"/>
  <c r="AB29" i="106"/>
  <c r="AB89" i="105" s="1"/>
  <c r="AA29" i="106"/>
  <c r="AA89" i="105" s="1"/>
  <c r="T29" i="106"/>
  <c r="T89" i="105" s="1"/>
  <c r="S29" i="106"/>
  <c r="S89" i="105" s="1"/>
  <c r="AC28" i="106"/>
  <c r="AC88" i="105" s="1"/>
  <c r="AB28" i="106"/>
  <c r="AB88" i="105" s="1"/>
  <c r="AA28" i="106"/>
  <c r="AA88" i="105" s="1"/>
  <c r="U28" i="106"/>
  <c r="U88" i="105" s="1"/>
  <c r="T28" i="106"/>
  <c r="T88" i="105" s="1"/>
  <c r="S28" i="106"/>
  <c r="S88" i="105" s="1"/>
  <c r="AD27" i="106"/>
  <c r="AD87" i="105" s="1"/>
  <c r="AC27" i="106"/>
  <c r="AC87" i="105" s="1"/>
  <c r="AB27" i="106"/>
  <c r="AB87" i="105" s="1"/>
  <c r="AA27" i="106"/>
  <c r="AA87" i="105" s="1"/>
  <c r="V27" i="106"/>
  <c r="V87" i="105" s="1"/>
  <c r="U27" i="106"/>
  <c r="U87" i="105" s="1"/>
  <c r="T27" i="106"/>
  <c r="T87" i="105" s="1"/>
  <c r="S27" i="106"/>
  <c r="S87" i="105" s="1"/>
  <c r="AE26" i="106"/>
  <c r="AE86" i="105" s="1"/>
  <c r="AD26" i="106"/>
  <c r="AD86" i="105" s="1"/>
  <c r="AC26" i="106"/>
  <c r="AC86" i="105" s="1"/>
  <c r="AB26" i="106"/>
  <c r="AB86" i="105" s="1"/>
  <c r="AA26" i="106"/>
  <c r="AA86" i="105" s="1"/>
  <c r="W26" i="106"/>
  <c r="W86" i="105" s="1"/>
  <c r="V26" i="106"/>
  <c r="V86" i="105" s="1"/>
  <c r="U26" i="106"/>
  <c r="U86" i="105" s="1"/>
  <c r="T26" i="106"/>
  <c r="T86" i="105" s="1"/>
  <c r="S26" i="106"/>
  <c r="S86" i="105" s="1"/>
  <c r="AF25" i="106"/>
  <c r="AF85" i="105" s="1"/>
  <c r="AE25" i="106"/>
  <c r="AE85" i="105" s="1"/>
  <c r="AD25" i="106"/>
  <c r="AD85" i="105" s="1"/>
  <c r="AC25" i="106"/>
  <c r="AC85" i="105" s="1"/>
  <c r="AB25" i="106"/>
  <c r="AB85" i="105" s="1"/>
  <c r="AA25" i="106"/>
  <c r="AA85" i="105" s="1"/>
  <c r="Z25" i="106"/>
  <c r="Z26" i="106" s="1"/>
  <c r="Z27" i="106" s="1"/>
  <c r="Z28" i="106" s="1"/>
  <c r="Z29" i="106" s="1"/>
  <c r="Z30" i="106" s="1"/>
  <c r="X25" i="106"/>
  <c r="X85" i="105" s="1"/>
  <c r="W25" i="106"/>
  <c r="W85" i="105" s="1"/>
  <c r="V25" i="106"/>
  <c r="V85" i="105" s="1"/>
  <c r="U25" i="106"/>
  <c r="U85" i="105" s="1"/>
  <c r="T25" i="106"/>
  <c r="T85" i="105" s="1"/>
  <c r="S25" i="106"/>
  <c r="S85" i="105" s="1"/>
  <c r="R25" i="106"/>
  <c r="R26" i="106" s="1"/>
  <c r="R27" i="106" s="1"/>
  <c r="R28" i="106" s="1"/>
  <c r="R29" i="106" s="1"/>
  <c r="R30" i="106" s="1"/>
  <c r="J25" i="106"/>
  <c r="J26" i="106" s="1"/>
  <c r="J27" i="106" s="1"/>
  <c r="J28" i="106" s="1"/>
  <c r="J29" i="106" s="1"/>
  <c r="J30" i="106" s="1"/>
  <c r="B25" i="106"/>
  <c r="B26" i="106" s="1"/>
  <c r="B27" i="106" s="1"/>
  <c r="B28" i="106" s="1"/>
  <c r="B29" i="106" s="1"/>
  <c r="B30" i="106" s="1"/>
  <c r="J16" i="106"/>
  <c r="J17" i="106" s="1"/>
  <c r="J18" i="106" s="1"/>
  <c r="J19" i="106" s="1"/>
  <c r="J20" i="106" s="1"/>
  <c r="J21" i="106" s="1"/>
  <c r="B16" i="106"/>
  <c r="B17" i="106" s="1"/>
  <c r="B18" i="106" s="1"/>
  <c r="B19" i="106" s="1"/>
  <c r="B20" i="106" s="1"/>
  <c r="B21" i="106" s="1"/>
  <c r="V12" i="106"/>
  <c r="V11" i="106"/>
  <c r="V10" i="106"/>
  <c r="V9" i="106"/>
  <c r="V8" i="106"/>
  <c r="B8" i="106"/>
  <c r="B9" i="106" s="1"/>
  <c r="B10" i="106" s="1"/>
  <c r="B11" i="106" s="1"/>
  <c r="B12" i="106" s="1"/>
  <c r="Z7" i="106"/>
  <c r="Z8" i="106" s="1"/>
  <c r="Z9" i="106" s="1"/>
  <c r="Z10" i="106" s="1"/>
  <c r="Z11" i="106" s="1"/>
  <c r="Z12" i="106" s="1"/>
  <c r="U7" i="106"/>
  <c r="U8" i="106" s="1"/>
  <c r="U9" i="106" s="1"/>
  <c r="U10" i="106" s="1"/>
  <c r="U11" i="106" s="1"/>
  <c r="U12" i="106" s="1"/>
  <c r="R7" i="106"/>
  <c r="R8" i="106" s="1"/>
  <c r="R9" i="106" s="1"/>
  <c r="R10" i="106" s="1"/>
  <c r="R11" i="106" s="1"/>
  <c r="R12" i="106" s="1"/>
  <c r="W6" i="106" s="1"/>
  <c r="J7" i="106"/>
  <c r="J8" i="106" s="1"/>
  <c r="J9" i="106" s="1"/>
  <c r="J10" i="106" s="1"/>
  <c r="J11" i="106" s="1"/>
  <c r="J12" i="106" s="1"/>
  <c r="L6" i="106"/>
  <c r="M6" i="106" s="1"/>
  <c r="N6" i="106" s="1"/>
  <c r="O6" i="106" s="1"/>
  <c r="P6" i="106" s="1"/>
  <c r="D6" i="106"/>
  <c r="E6" i="106" s="1"/>
  <c r="F6" i="106" s="1"/>
  <c r="G6" i="106" s="1"/>
  <c r="H6" i="106" s="1"/>
  <c r="Z7" i="105"/>
  <c r="Z8" i="105" s="1"/>
  <c r="Z9" i="105" s="1"/>
  <c r="Z10" i="105" s="1"/>
  <c r="Z11" i="105" s="1"/>
  <c r="Z12" i="105" s="1"/>
  <c r="X35" i="105"/>
  <c r="S40" i="105"/>
  <c r="T39" i="105"/>
  <c r="S39" i="105"/>
  <c r="U38" i="105"/>
  <c r="T38" i="105"/>
  <c r="S38" i="105"/>
  <c r="V37" i="105"/>
  <c r="U37" i="105"/>
  <c r="T37" i="105"/>
  <c r="S37" i="105"/>
  <c r="W36" i="105"/>
  <c r="V36" i="105"/>
  <c r="U36" i="105"/>
  <c r="T36" i="105"/>
  <c r="S36" i="105"/>
  <c r="W35" i="105"/>
  <c r="V35" i="105"/>
  <c r="U35" i="105"/>
  <c r="T35" i="105"/>
  <c r="S35" i="105"/>
  <c r="R35" i="105"/>
  <c r="R36" i="105" s="1"/>
  <c r="R37" i="105" s="1"/>
  <c r="R38" i="105" s="1"/>
  <c r="R39" i="105" s="1"/>
  <c r="R40" i="105" s="1"/>
  <c r="K40" i="105"/>
  <c r="C40" i="105"/>
  <c r="L39" i="105"/>
  <c r="K39" i="105"/>
  <c r="D39" i="105"/>
  <c r="C39" i="105"/>
  <c r="M38" i="105"/>
  <c r="L38" i="105"/>
  <c r="K38" i="105"/>
  <c r="E38" i="105"/>
  <c r="D38" i="105"/>
  <c r="C38" i="105"/>
  <c r="N37" i="105"/>
  <c r="M37" i="105"/>
  <c r="L37" i="105"/>
  <c r="K37" i="105"/>
  <c r="F37" i="105"/>
  <c r="E37" i="105"/>
  <c r="D37" i="105"/>
  <c r="C37" i="105"/>
  <c r="O36" i="105"/>
  <c r="N36" i="105"/>
  <c r="M36" i="105"/>
  <c r="L36" i="105"/>
  <c r="K36" i="105"/>
  <c r="G36" i="105"/>
  <c r="F36" i="105"/>
  <c r="E36" i="105"/>
  <c r="D36" i="105"/>
  <c r="C36" i="105"/>
  <c r="P35" i="105"/>
  <c r="O35" i="105"/>
  <c r="N35" i="105"/>
  <c r="M35" i="105"/>
  <c r="L35" i="105"/>
  <c r="K35" i="105"/>
  <c r="J35" i="105"/>
  <c r="J36" i="105" s="1"/>
  <c r="J37" i="105" s="1"/>
  <c r="J38" i="105" s="1"/>
  <c r="J39" i="105" s="1"/>
  <c r="J40" i="105" s="1"/>
  <c r="H35" i="105"/>
  <c r="G35" i="105"/>
  <c r="F35" i="105"/>
  <c r="E35" i="105"/>
  <c r="D35" i="105"/>
  <c r="C35" i="105"/>
  <c r="B35" i="105"/>
  <c r="B36" i="105" s="1"/>
  <c r="B37" i="105" s="1"/>
  <c r="B38" i="105" s="1"/>
  <c r="B39" i="105" s="1"/>
  <c r="B40" i="105" s="1"/>
  <c r="AA30" i="105"/>
  <c r="AB29" i="105"/>
  <c r="AA29" i="105"/>
  <c r="AC28" i="105"/>
  <c r="AB28" i="105"/>
  <c r="AA28" i="105"/>
  <c r="AD27" i="105"/>
  <c r="AC27" i="105"/>
  <c r="AB27" i="105"/>
  <c r="AA27" i="105"/>
  <c r="AE26" i="105"/>
  <c r="AD26" i="105"/>
  <c r="AC26" i="105"/>
  <c r="AB26" i="105"/>
  <c r="AA26" i="105"/>
  <c r="AF25" i="105"/>
  <c r="AE25" i="105"/>
  <c r="AD25" i="105"/>
  <c r="AC25" i="105"/>
  <c r="AB25" i="105"/>
  <c r="AA25" i="105"/>
  <c r="Z25" i="105"/>
  <c r="Z26" i="105" s="1"/>
  <c r="Z27" i="105" s="1"/>
  <c r="Z28" i="105" s="1"/>
  <c r="Z29" i="105" s="1"/>
  <c r="Z30" i="105" s="1"/>
  <c r="S30" i="105"/>
  <c r="T29" i="105"/>
  <c r="S29" i="105"/>
  <c r="U28" i="105"/>
  <c r="T28" i="105"/>
  <c r="S28" i="105"/>
  <c r="V27" i="105"/>
  <c r="U27" i="105"/>
  <c r="T27" i="105"/>
  <c r="S27" i="105"/>
  <c r="W26" i="105"/>
  <c r="V26" i="105"/>
  <c r="U26" i="105"/>
  <c r="T26" i="105"/>
  <c r="S26" i="105"/>
  <c r="X25" i="105"/>
  <c r="W25" i="105"/>
  <c r="V25" i="105"/>
  <c r="U25" i="105"/>
  <c r="T25" i="105"/>
  <c r="S25" i="105"/>
  <c r="R25" i="105"/>
  <c r="R26" i="105" s="1"/>
  <c r="R27" i="105" s="1"/>
  <c r="R28" i="105" s="1"/>
  <c r="R29" i="105" s="1"/>
  <c r="R30" i="105" s="1"/>
  <c r="J25" i="105"/>
  <c r="J26" i="105" s="1"/>
  <c r="J27" i="105" s="1"/>
  <c r="J28" i="105" s="1"/>
  <c r="J29" i="105" s="1"/>
  <c r="J30" i="105" s="1"/>
  <c r="B25" i="105"/>
  <c r="B26" i="105" s="1"/>
  <c r="B27" i="105" s="1"/>
  <c r="B28" i="105" s="1"/>
  <c r="B29" i="105" s="1"/>
  <c r="B30" i="105" s="1"/>
  <c r="V12" i="105"/>
  <c r="V11" i="105"/>
  <c r="V10" i="105"/>
  <c r="V9" i="105"/>
  <c r="V8" i="105"/>
  <c r="U7" i="105"/>
  <c r="U8" i="105" s="1"/>
  <c r="U9" i="105" s="1"/>
  <c r="R7" i="105"/>
  <c r="J16" i="105"/>
  <c r="J17" i="105" s="1"/>
  <c r="J18" i="105" s="1"/>
  <c r="J19" i="105" s="1"/>
  <c r="J20" i="105" s="1"/>
  <c r="J21" i="105" s="1"/>
  <c r="B16" i="105"/>
  <c r="B17" i="105" s="1"/>
  <c r="B18" i="105" s="1"/>
  <c r="B19" i="105" s="1"/>
  <c r="B20" i="105" s="1"/>
  <c r="B21" i="105" s="1"/>
  <c r="B8" i="105"/>
  <c r="B9" i="105" s="1"/>
  <c r="B10" i="105" s="1"/>
  <c r="B11" i="105" s="1"/>
  <c r="B12" i="105" s="1"/>
  <c r="J7" i="105"/>
  <c r="J8" i="105" s="1"/>
  <c r="J9" i="105" s="1"/>
  <c r="J10" i="105" s="1"/>
  <c r="J11" i="105" s="1"/>
  <c r="J12" i="105" s="1"/>
  <c r="L6" i="105"/>
  <c r="M6" i="105" s="1"/>
  <c r="N6" i="105" s="1"/>
  <c r="O6" i="105" s="1"/>
  <c r="P6" i="105" s="1"/>
  <c r="D6" i="105"/>
  <c r="E6" i="105" s="1"/>
  <c r="F6" i="105" s="1"/>
  <c r="G6" i="105" s="1"/>
  <c r="H6" i="105" s="1"/>
  <c r="W11" i="106" l="1"/>
  <c r="X11" i="106" s="1"/>
  <c r="W7" i="106"/>
  <c r="X7" i="106" s="1"/>
  <c r="W12" i="106"/>
  <c r="X12" i="106" s="1"/>
  <c r="W9" i="106"/>
  <c r="X9" i="106" s="1"/>
  <c r="W10" i="106"/>
  <c r="X10" i="106" s="1"/>
  <c r="W8" i="106"/>
  <c r="X8" i="106" s="1"/>
  <c r="U10" i="105"/>
  <c r="R8" i="105"/>
  <c r="R9" i="105" s="1"/>
  <c r="R10" i="105" s="1"/>
  <c r="R11" i="105" s="1"/>
  <c r="R12" i="105" s="1"/>
  <c r="W6" i="105" s="1"/>
  <c r="M27" i="106" l="1"/>
  <c r="M87" i="105" s="1"/>
  <c r="F27" i="106"/>
  <c r="F87" i="105" s="1"/>
  <c r="L27" i="106"/>
  <c r="L87" i="105" s="1"/>
  <c r="E27" i="106"/>
  <c r="E87" i="105" s="1"/>
  <c r="K27" i="106"/>
  <c r="K87" i="105" s="1"/>
  <c r="D27" i="106"/>
  <c r="D87" i="105" s="1"/>
  <c r="N27" i="106"/>
  <c r="N87" i="105" s="1"/>
  <c r="C27" i="106"/>
  <c r="C87" i="105" s="1"/>
  <c r="L26" i="106"/>
  <c r="L86" i="105" s="1"/>
  <c r="F26" i="106"/>
  <c r="F86" i="105" s="1"/>
  <c r="M26" i="106"/>
  <c r="M86" i="105" s="1"/>
  <c r="G26" i="106"/>
  <c r="G86" i="105" s="1"/>
  <c r="O26" i="106"/>
  <c r="O86" i="105" s="1"/>
  <c r="K26" i="106"/>
  <c r="K86" i="105" s="1"/>
  <c r="E26" i="106"/>
  <c r="E86" i="105" s="1"/>
  <c r="C26" i="106"/>
  <c r="C86" i="105" s="1"/>
  <c r="N26" i="106"/>
  <c r="N86" i="105" s="1"/>
  <c r="D26" i="106"/>
  <c r="D86" i="105" s="1"/>
  <c r="C30" i="106"/>
  <c r="C90" i="105" s="1"/>
  <c r="K30" i="106"/>
  <c r="K90" i="105" s="1"/>
  <c r="O25" i="106"/>
  <c r="O85" i="105" s="1"/>
  <c r="K25" i="106"/>
  <c r="K85" i="105" s="1"/>
  <c r="F25" i="106"/>
  <c r="F85" i="105" s="1"/>
  <c r="L25" i="106"/>
  <c r="L85" i="105" s="1"/>
  <c r="C25" i="106"/>
  <c r="C85" i="105" s="1"/>
  <c r="N25" i="106"/>
  <c r="N85" i="105" s="1"/>
  <c r="E25" i="106"/>
  <c r="E85" i="105" s="1"/>
  <c r="M25" i="106"/>
  <c r="M85" i="105" s="1"/>
  <c r="H25" i="106"/>
  <c r="H85" i="105" s="1"/>
  <c r="D25" i="106"/>
  <c r="D85" i="105" s="1"/>
  <c r="P25" i="106"/>
  <c r="P85" i="105" s="1"/>
  <c r="G25" i="106"/>
  <c r="G85" i="105" s="1"/>
  <c r="M28" i="106"/>
  <c r="M88" i="105" s="1"/>
  <c r="E28" i="106"/>
  <c r="E88" i="105" s="1"/>
  <c r="L28" i="106"/>
  <c r="L88" i="105" s="1"/>
  <c r="D28" i="106"/>
  <c r="D88" i="105" s="1"/>
  <c r="K28" i="106"/>
  <c r="K88" i="105" s="1"/>
  <c r="C28" i="106"/>
  <c r="C88" i="105" s="1"/>
  <c r="K29" i="106"/>
  <c r="K89" i="105" s="1"/>
  <c r="L29" i="106"/>
  <c r="L89" i="105" s="1"/>
  <c r="D29" i="106"/>
  <c r="D89" i="105" s="1"/>
  <c r="C29" i="106"/>
  <c r="C89" i="105" s="1"/>
  <c r="U11" i="105"/>
  <c r="U12" i="105" l="1"/>
  <c r="W12" i="105" l="1"/>
  <c r="X12" i="105" s="1"/>
  <c r="W8" i="105"/>
  <c r="X8" i="105" s="1"/>
  <c r="W9" i="105"/>
  <c r="X9" i="105" s="1"/>
  <c r="W11" i="105"/>
  <c r="X11" i="105" s="1"/>
  <c r="L29" i="105" s="1"/>
  <c r="W7" i="105"/>
  <c r="X7" i="105" s="1"/>
  <c r="W10" i="105"/>
  <c r="X10" i="105" s="1"/>
  <c r="K29" i="105" l="1"/>
  <c r="D29" i="105"/>
  <c r="C29" i="105"/>
  <c r="K30" i="105"/>
  <c r="C30" i="105"/>
  <c r="M28" i="105"/>
  <c r="K28" i="105"/>
  <c r="E28" i="105"/>
  <c r="C28" i="105"/>
  <c r="L28" i="105"/>
  <c r="D28" i="105"/>
  <c r="N26" i="105"/>
  <c r="C26" i="105"/>
  <c r="K26" i="105"/>
  <c r="M26" i="105"/>
  <c r="F26" i="105"/>
  <c r="O26" i="105"/>
  <c r="D26" i="105"/>
  <c r="L26" i="105"/>
  <c r="E26" i="105"/>
  <c r="G26" i="105"/>
  <c r="O25" i="105"/>
  <c r="P25" i="105"/>
  <c r="M25" i="105"/>
  <c r="C25" i="105"/>
  <c r="H25" i="105"/>
  <c r="N25" i="105"/>
  <c r="K25" i="105"/>
  <c r="G25" i="105"/>
  <c r="E25" i="105"/>
  <c r="D25" i="105"/>
  <c r="F25" i="105"/>
  <c r="L25" i="105"/>
  <c r="K27" i="105"/>
  <c r="M27" i="105"/>
  <c r="N27" i="105"/>
  <c r="L27" i="105"/>
  <c r="C27" i="105"/>
  <c r="E27" i="105"/>
  <c r="D27" i="105"/>
  <c r="F27" i="105"/>
</calcChain>
</file>

<file path=xl/sharedStrings.xml><?xml version="1.0" encoding="utf-8"?>
<sst xmlns="http://schemas.openxmlformats.org/spreadsheetml/2006/main" count="2736" uniqueCount="57">
  <si>
    <t>----</t>
  </si>
  <si>
    <t>AY</t>
  </si>
  <si>
    <t>=</t>
  </si>
  <si>
    <t>CY</t>
  </si>
  <si>
    <t>(1)</t>
  </si>
  <si>
    <t>(2)</t>
  </si>
  <si>
    <t>(3)</t>
  </si>
  <si>
    <t>(4)</t>
  </si>
  <si>
    <t>(5)</t>
  </si>
  <si>
    <t>(6)</t>
  </si>
  <si>
    <t>(7)</t>
  </si>
  <si>
    <t>Amounts</t>
  </si>
  <si>
    <t>Paid Loss</t>
  </si>
  <si>
    <t>Development Age</t>
  </si>
  <si>
    <t>Paid Count</t>
  </si>
  <si>
    <t>Rptd Loss</t>
  </si>
  <si>
    <t>Rptd Count</t>
  </si>
  <si>
    <t>EP</t>
  </si>
  <si>
    <t>rate</t>
  </si>
  <si>
    <t>ann.</t>
  </si>
  <si>
    <t>avg.</t>
  </si>
  <si>
    <t>rt level</t>
  </si>
  <si>
    <t>adj. to</t>
  </si>
  <si>
    <t>expos.</t>
  </si>
  <si>
    <t>chg.</t>
  </si>
  <si>
    <t>cum.</t>
  </si>
  <si>
    <t>[ (2) / (2):prior] / [1 + (3)] - 1.0</t>
  </si>
  <si>
    <t>[ 1   + (4):prior] x [1 + (3)] - 1.0</t>
  </si>
  <si>
    <t>[ 1   + (4):2025] / [1 + (4)]</t>
  </si>
  <si>
    <t>given</t>
  </si>
  <si>
    <t>paid loss ratio</t>
  </si>
  <si>
    <t>rptd loss ratio</t>
  </si>
  <si>
    <t>paid/rptd counts</t>
  </si>
  <si>
    <t>paid/rptd loss</t>
  </si>
  <si>
    <t>average paid loss</t>
  </si>
  <si>
    <t>average case O/S</t>
  </si>
  <si>
    <t>average rptd loss</t>
  </si>
  <si>
    <t>on</t>
  </si>
  <si>
    <t>level</t>
  </si>
  <si>
    <t>(2) x (6)</t>
  </si>
  <si>
    <t>PAID dollars-per-count</t>
  </si>
  <si>
    <t>REPORTED dollars-per-count</t>
  </si>
  <si>
    <t>Counts</t>
  </si>
  <si>
    <t>Case O/S dollars-per-count</t>
  </si>
  <si>
    <t>Book of Triangles</t>
  </si>
  <si>
    <t>rt. lvl.</t>
  </si>
  <si>
    <t>EE</t>
  </si>
  <si>
    <t>Scenario:</t>
  </si>
  <si>
    <t>(Comparison to Base Case)</t>
  </si>
  <si>
    <t>(Base Case)</t>
  </si>
  <si>
    <t>(Case Reserve Adequacy +20% beginning in CY 2023)</t>
  </si>
  <si>
    <t>Diagnostics: Changes in Case Reserve Adequacy</t>
  </si>
  <si>
    <t>increase down columns</t>
  </si>
  <si>
    <t>decrease down columns</t>
  </si>
  <si>
    <t>Excel Demo: F-06 (010)</t>
  </si>
  <si>
    <t>* percentages represent changes from the</t>
  </si>
  <si>
    <t xml:space="preserve">     base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</si>
</sst>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9" fontId="5" fillId="0" borderId="0" applyFont="0" applyFill="0" applyBorder="0" applyAlignment="0" applyProtection="0"/>
    <xf numFmtId="0" fontId="9" fillId="4" borderId="0" applyNumberFormat="0" applyBorder="0" applyAlignment="0" applyProtection="0"/>
    <xf numFmtId="0" fontId="17" fillId="7" borderId="0" applyNumberFormat="0" applyBorder="0" applyAlignment="0" applyProtection="0"/>
  </cellStyleXfs>
  <cellXfs count="56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ont="1"/>
    <xf numFmtId="3" fontId="0" fillId="0" borderId="0" xfId="0" quotePrefix="1" applyNumberFormat="1" applyAlignment="1">
      <alignment horizontal="center"/>
    </xf>
    <xf numFmtId="3" fontId="6" fillId="0" borderId="0" xfId="0" applyNumberFormat="1" applyFont="1"/>
    <xf numFmtId="3" fontId="4" fillId="2" borderId="0" xfId="1" applyNumberFormat="1"/>
    <xf numFmtId="3" fontId="7" fillId="0" borderId="0" xfId="0" applyNumberFormat="1" applyFont="1"/>
    <xf numFmtId="0" fontId="8" fillId="3" borderId="0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3" fillId="5" borderId="1" xfId="0" applyFont="1" applyFill="1" applyBorder="1"/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166" fontId="7" fillId="0" borderId="4" xfId="2" applyNumberFormat="1" applyFont="1" applyBorder="1"/>
    <xf numFmtId="164" fontId="6" fillId="0" borderId="0" xfId="2" applyNumberFormat="1" applyFont="1"/>
    <xf numFmtId="3" fontId="2" fillId="0" borderId="0" xfId="0" applyNumberFormat="1" applyFont="1" applyBorder="1"/>
    <xf numFmtId="9" fontId="7" fillId="0" borderId="0" xfId="2" applyNumberFormat="1" applyFont="1"/>
    <xf numFmtId="4" fontId="7" fillId="0" borderId="0" xfId="0" applyNumberFormat="1" applyFont="1"/>
    <xf numFmtId="0" fontId="0" fillId="6" borderId="6" xfId="0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0" fillId="0" borderId="0" xfId="0" quotePrefix="1" applyBorder="1" applyAlignment="1">
      <alignment horizontal="center"/>
    </xf>
    <xf numFmtId="0" fontId="6" fillId="0" borderId="0" xfId="0" applyFont="1" applyBorder="1"/>
    <xf numFmtId="3" fontId="0" fillId="0" borderId="0" xfId="0" applyNumberFormat="1" applyBorder="1"/>
    <xf numFmtId="0" fontId="0" fillId="0" borderId="0" xfId="0" applyBorder="1"/>
    <xf numFmtId="0" fontId="13" fillId="5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6" fontId="15" fillId="0" borderId="0" xfId="2" applyNumberFormat="1" applyFont="1"/>
    <xf numFmtId="9" fontId="15" fillId="0" borderId="0" xfId="2" applyFont="1"/>
    <xf numFmtId="165" fontId="0" fillId="0" borderId="0" xfId="0" applyNumberFormat="1" applyBorder="1" applyAlignment="1">
      <alignment horizontal="center"/>
    </xf>
    <xf numFmtId="0" fontId="16" fillId="0" borderId="0" xfId="0" applyFont="1"/>
    <xf numFmtId="9" fontId="4" fillId="2" borderId="0" xfId="1" applyNumberFormat="1"/>
    <xf numFmtId="4" fontId="9" fillId="4" borderId="0" xfId="3" applyNumberFormat="1"/>
    <xf numFmtId="9" fontId="7" fillId="0" borderId="2" xfId="2" applyNumberFormat="1" applyFont="1" applyBorder="1"/>
    <xf numFmtId="9" fontId="7" fillId="0" borderId="3" xfId="2" applyNumberFormat="1" applyFont="1" applyBorder="1"/>
    <xf numFmtId="9" fontId="10" fillId="0" borderId="6" xfId="2" applyNumberFormat="1" applyFont="1" applyBorder="1"/>
    <xf numFmtId="9" fontId="11" fillId="0" borderId="6" xfId="2" applyNumberFormat="1" applyFont="1" applyBorder="1"/>
    <xf numFmtId="3" fontId="17" fillId="7" borderId="0" xfId="4" applyNumberFormat="1"/>
    <xf numFmtId="9" fontId="7" fillId="0" borderId="4" xfId="2" applyNumberFormat="1" applyFont="1" applyBorder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</cellXfs>
  <cellStyles count="5">
    <cellStyle name="Bad" xfId="3" builtinId="27"/>
    <cellStyle name="Good" xfId="1" builtinId="26"/>
    <cellStyle name="Neutral" xfId="4" builtinId="28"/>
    <cellStyle name="Normal" xfId="0" builtinId="0"/>
    <cellStyle name="Percent" xfId="2" builtinId="5"/>
  </cellStyles>
  <dxfs count="9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A1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"/>
  <sheetViews>
    <sheetView tabSelected="1" workbookViewId="0">
      <selection activeCell="A3" sqref="A3"/>
    </sheetView>
  </sheetViews>
  <sheetFormatPr defaultRowHeight="15" x14ac:dyDescent="0.25"/>
  <sheetData>
    <row r="1" spans="1:1" ht="46.5" x14ac:dyDescent="0.7">
      <c r="A1" s="45" t="s">
        <v>54</v>
      </c>
    </row>
    <row r="2" spans="1:1" ht="46.5" x14ac:dyDescent="0.7">
      <c r="A2" s="45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v>0</v>
      </c>
      <c r="D3" s="2" t="s">
        <v>49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:H6" si="0">D6+12</f>
        <v>36</v>
      </c>
      <c r="F6" s="12">
        <f t="shared" si="0"/>
        <v>48</v>
      </c>
      <c r="G6" s="12">
        <f t="shared" si="0"/>
        <v>60</v>
      </c>
      <c r="H6" s="12">
        <f t="shared" si="0"/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:P6" si="1">L6+12</f>
        <v>36</v>
      </c>
      <c r="N6" s="12">
        <f t="shared" si="1"/>
        <v>48</v>
      </c>
      <c r="O6" s="12">
        <f t="shared" si="1"/>
        <v>60</v>
      </c>
      <c r="P6" s="12">
        <f t="shared" si="1"/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v>720</v>
      </c>
      <c r="D7" s="7">
        <v>1800</v>
      </c>
      <c r="E7" s="7">
        <v>2880</v>
      </c>
      <c r="F7" s="7">
        <v>3600</v>
      </c>
      <c r="G7" s="7">
        <v>3960</v>
      </c>
      <c r="H7" s="7">
        <v>4320</v>
      </c>
      <c r="I7" s="2"/>
      <c r="J7" s="13">
        <f>$B$7</f>
        <v>2020</v>
      </c>
      <c r="K7" s="7">
        <v>2160</v>
      </c>
      <c r="L7" s="7">
        <v>2880</v>
      </c>
      <c r="M7" s="7">
        <v>3600</v>
      </c>
      <c r="N7" s="7">
        <v>3960</v>
      </c>
      <c r="O7" s="7">
        <v>4320</v>
      </c>
      <c r="P7" s="7">
        <v>4320</v>
      </c>
      <c r="Q7" s="2"/>
      <c r="R7" s="22">
        <f>$B$7</f>
        <v>2020</v>
      </c>
      <c r="S7" s="23"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2">S7*W7</f>
        <v>7200</v>
      </c>
      <c r="Y7" s="2"/>
      <c r="Z7" s="22">
        <f>$B$7</f>
        <v>2020</v>
      </c>
      <c r="AA7" s="44"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v>720</v>
      </c>
      <c r="D8" s="7">
        <v>1800</v>
      </c>
      <c r="E8" s="7">
        <v>2880</v>
      </c>
      <c r="F8" s="7">
        <v>3600</v>
      </c>
      <c r="G8" s="7">
        <v>3960</v>
      </c>
      <c r="H8" s="7"/>
      <c r="I8" s="2"/>
      <c r="J8" s="13">
        <f>J7+1</f>
        <v>2021</v>
      </c>
      <c r="K8" s="7">
        <v>2160</v>
      </c>
      <c r="L8" s="7">
        <v>2880</v>
      </c>
      <c r="M8" s="7">
        <v>3600</v>
      </c>
      <c r="N8" s="7">
        <v>3960</v>
      </c>
      <c r="O8" s="7">
        <v>4320</v>
      </c>
      <c r="P8" s="7"/>
      <c r="Q8" s="2"/>
      <c r="R8" s="22">
        <f>R7+1</f>
        <v>2021</v>
      </c>
      <c r="S8" s="23">
        <v>7200</v>
      </c>
      <c r="T8" s="24"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2"/>
        <v>7200</v>
      </c>
      <c r="Y8" s="2"/>
      <c r="Z8" s="22">
        <f>Z7+1</f>
        <v>2021</v>
      </c>
      <c r="AA8" s="44"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3">B8+1</f>
        <v>2022</v>
      </c>
      <c r="C9" s="7">
        <v>720</v>
      </c>
      <c r="D9" s="7">
        <v>1800</v>
      </c>
      <c r="E9" s="7">
        <v>2880</v>
      </c>
      <c r="F9" s="7">
        <v>3600</v>
      </c>
      <c r="G9" s="7"/>
      <c r="H9" s="7"/>
      <c r="I9" s="2"/>
      <c r="J9" s="13">
        <f t="shared" ref="J9:J12" si="4">J8+1</f>
        <v>2022</v>
      </c>
      <c r="K9" s="7">
        <v>2160</v>
      </c>
      <c r="L9" s="7">
        <v>2880</v>
      </c>
      <c r="M9" s="7">
        <v>3600</v>
      </c>
      <c r="N9" s="7">
        <v>3960</v>
      </c>
      <c r="O9" s="7"/>
      <c r="P9" s="7"/>
      <c r="Q9" s="2"/>
      <c r="R9" s="22">
        <f>R8+1</f>
        <v>2022</v>
      </c>
      <c r="S9" s="23">
        <v>7200</v>
      </c>
      <c r="T9" s="24">
        <v>0</v>
      </c>
      <c r="U9" s="42">
        <f t="shared" ref="U9:U12" si="5">(1+U8)*(1+T9)-1</f>
        <v>0</v>
      </c>
      <c r="V9" s="42">
        <f>(S9/S8)/(1+T9)-1</f>
        <v>0</v>
      </c>
      <c r="W9" s="25">
        <f>(1+U12)/(1+U9)</f>
        <v>1</v>
      </c>
      <c r="X9" s="5">
        <f t="shared" si="2"/>
        <v>7200</v>
      </c>
      <c r="Y9" s="2"/>
      <c r="Z9" s="22">
        <f>Z8+1</f>
        <v>2022</v>
      </c>
      <c r="AA9" s="44"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3"/>
        <v>2023</v>
      </c>
      <c r="C10" s="7">
        <v>720</v>
      </c>
      <c r="D10" s="7">
        <v>1800</v>
      </c>
      <c r="E10" s="7">
        <v>2880</v>
      </c>
      <c r="F10" s="7"/>
      <c r="G10" s="7"/>
      <c r="H10" s="7"/>
      <c r="I10" s="2"/>
      <c r="J10" s="13">
        <f t="shared" si="4"/>
        <v>2023</v>
      </c>
      <c r="K10" s="7">
        <v>2160</v>
      </c>
      <c r="L10" s="7">
        <v>2880</v>
      </c>
      <c r="M10" s="7">
        <v>3600</v>
      </c>
      <c r="N10" s="7"/>
      <c r="O10" s="7"/>
      <c r="P10" s="7"/>
      <c r="Q10" s="2"/>
      <c r="R10" s="22">
        <f>R9+1</f>
        <v>2023</v>
      </c>
      <c r="S10" s="23">
        <v>7200</v>
      </c>
      <c r="T10" s="24">
        <v>0</v>
      </c>
      <c r="U10" s="42">
        <f t="shared" si="5"/>
        <v>0</v>
      </c>
      <c r="V10" s="42">
        <f>(S10/S9)/(1+T10)-1</f>
        <v>0</v>
      </c>
      <c r="W10" s="25">
        <f>(1+U12)/(1+U10)</f>
        <v>1</v>
      </c>
      <c r="X10" s="5">
        <f t="shared" si="2"/>
        <v>7200</v>
      </c>
      <c r="Y10" s="2"/>
      <c r="Z10" s="22">
        <f>Z9+1</f>
        <v>2023</v>
      </c>
      <c r="AA10" s="44"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3"/>
        <v>2024</v>
      </c>
      <c r="C11" s="7">
        <v>720</v>
      </c>
      <c r="D11" s="7">
        <v>1800</v>
      </c>
      <c r="E11" s="7"/>
      <c r="F11" s="7"/>
      <c r="G11" s="7"/>
      <c r="H11" s="7"/>
      <c r="I11" s="2"/>
      <c r="J11" s="13">
        <f t="shared" si="4"/>
        <v>2024</v>
      </c>
      <c r="K11" s="7">
        <v>2160</v>
      </c>
      <c r="L11" s="7">
        <v>2880</v>
      </c>
      <c r="M11" s="7"/>
      <c r="N11" s="7"/>
      <c r="O11" s="7"/>
      <c r="P11" s="7"/>
      <c r="Q11" s="2"/>
      <c r="R11" s="22">
        <f>R10+1</f>
        <v>2024</v>
      </c>
      <c r="S11" s="23">
        <v>7200</v>
      </c>
      <c r="T11" s="24">
        <v>0</v>
      </c>
      <c r="U11" s="42">
        <f t="shared" si="5"/>
        <v>0</v>
      </c>
      <c r="V11" s="42">
        <f>(S11/S10)/(1+T11)-1</f>
        <v>0</v>
      </c>
      <c r="W11" s="25">
        <f>(1+U12)/(1+U11)</f>
        <v>1</v>
      </c>
      <c r="X11" s="5">
        <f t="shared" si="2"/>
        <v>7200</v>
      </c>
      <c r="Y11" s="2"/>
      <c r="Z11" s="22">
        <f>Z10+1</f>
        <v>2024</v>
      </c>
      <c r="AA11" s="44"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3"/>
        <v>2025</v>
      </c>
      <c r="C12" s="7">
        <v>720</v>
      </c>
      <c r="D12" s="7"/>
      <c r="E12" s="7"/>
      <c r="F12" s="7"/>
      <c r="G12" s="7"/>
      <c r="H12" s="7"/>
      <c r="I12" s="2"/>
      <c r="J12" s="13">
        <f t="shared" si="4"/>
        <v>2025</v>
      </c>
      <c r="K12" s="7">
        <v>2160</v>
      </c>
      <c r="L12" s="7"/>
      <c r="M12" s="7"/>
      <c r="N12" s="7"/>
      <c r="O12" s="7"/>
      <c r="P12" s="7"/>
      <c r="Q12" s="2"/>
      <c r="R12" s="22">
        <f>R11+1</f>
        <v>2025</v>
      </c>
      <c r="S12" s="23">
        <v>7200</v>
      </c>
      <c r="T12" s="24">
        <v>0</v>
      </c>
      <c r="U12" s="42">
        <f t="shared" si="5"/>
        <v>0</v>
      </c>
      <c r="V12" s="42">
        <f>(S12/S11)/(1+T12)-1</f>
        <v>0</v>
      </c>
      <c r="W12" s="25">
        <f>(1+U12)/(1+U12)</f>
        <v>1</v>
      </c>
      <c r="X12" s="5">
        <f t="shared" si="2"/>
        <v>7200</v>
      </c>
      <c r="Y12" s="2"/>
      <c r="Z12" s="22">
        <f>Z11+1</f>
        <v>2025</v>
      </c>
      <c r="AA12" s="44"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2">
        <v>2</v>
      </c>
      <c r="D16" s="2">
        <v>5</v>
      </c>
      <c r="E16" s="2">
        <v>8</v>
      </c>
      <c r="F16" s="2">
        <v>10</v>
      </c>
      <c r="G16" s="2">
        <v>11</v>
      </c>
      <c r="H16" s="2">
        <v>12</v>
      </c>
      <c r="I16" s="2"/>
      <c r="J16" s="13">
        <f>$B$7</f>
        <v>2020</v>
      </c>
      <c r="K16" s="7">
        <v>6</v>
      </c>
      <c r="L16" s="7">
        <v>8</v>
      </c>
      <c r="M16" s="7">
        <v>10</v>
      </c>
      <c r="N16" s="7">
        <v>11</v>
      </c>
      <c r="O16" s="7">
        <v>12</v>
      </c>
      <c r="P16" s="7"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2">
        <v>2</v>
      </c>
      <c r="D17" s="2">
        <v>5</v>
      </c>
      <c r="E17" s="2">
        <v>8</v>
      </c>
      <c r="F17" s="2">
        <v>10</v>
      </c>
      <c r="G17" s="2">
        <v>11</v>
      </c>
      <c r="H17" s="2"/>
      <c r="I17" s="2"/>
      <c r="J17" s="13">
        <f>J16+1</f>
        <v>2021</v>
      </c>
      <c r="K17" s="7">
        <v>6</v>
      </c>
      <c r="L17" s="7">
        <v>8</v>
      </c>
      <c r="M17" s="7">
        <v>10</v>
      </c>
      <c r="N17" s="7">
        <v>11</v>
      </c>
      <c r="O17" s="7"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6">B17+1</f>
        <v>2022</v>
      </c>
      <c r="C18" s="2">
        <v>2</v>
      </c>
      <c r="D18" s="2">
        <v>5</v>
      </c>
      <c r="E18" s="2">
        <v>8</v>
      </c>
      <c r="F18" s="2">
        <v>10</v>
      </c>
      <c r="G18" s="2"/>
      <c r="H18" s="2"/>
      <c r="I18" s="2"/>
      <c r="J18" s="13">
        <f t="shared" ref="J18:J21" si="7">J17+1</f>
        <v>2022</v>
      </c>
      <c r="K18" s="7">
        <v>6</v>
      </c>
      <c r="L18" s="7">
        <v>8</v>
      </c>
      <c r="M18" s="7">
        <v>10</v>
      </c>
      <c r="N18" s="7"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6"/>
        <v>2023</v>
      </c>
      <c r="C19" s="2">
        <v>2</v>
      </c>
      <c r="D19" s="2">
        <v>5</v>
      </c>
      <c r="E19" s="2">
        <v>8</v>
      </c>
      <c r="F19" s="2"/>
      <c r="G19" s="2"/>
      <c r="H19" s="2"/>
      <c r="I19" s="2"/>
      <c r="J19" s="13">
        <f t="shared" si="7"/>
        <v>2023</v>
      </c>
      <c r="K19" s="7">
        <v>6</v>
      </c>
      <c r="L19" s="7">
        <v>8</v>
      </c>
      <c r="M19" s="7"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6"/>
        <v>2024</v>
      </c>
      <c r="C20" s="2">
        <v>2</v>
      </c>
      <c r="D20" s="2">
        <v>5</v>
      </c>
      <c r="E20" s="2"/>
      <c r="F20" s="2"/>
      <c r="G20" s="2"/>
      <c r="H20" s="2"/>
      <c r="I20" s="2"/>
      <c r="J20" s="13">
        <f t="shared" si="7"/>
        <v>2024</v>
      </c>
      <c r="K20" s="7">
        <v>6</v>
      </c>
      <c r="L20" s="7"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6"/>
        <v>2025</v>
      </c>
      <c r="C21" s="2">
        <v>2</v>
      </c>
      <c r="D21" s="2"/>
      <c r="E21" s="2"/>
      <c r="F21" s="2"/>
      <c r="G21" s="2"/>
      <c r="H21" s="2"/>
      <c r="I21" s="2"/>
      <c r="J21" s="13">
        <f t="shared" si="7"/>
        <v>2025</v>
      </c>
      <c r="K21" s="7"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 t="shared" ref="C25:H25" si="8">C7/$X7</f>
        <v>0.1</v>
      </c>
      <c r="D25" s="27">
        <f t="shared" si="8"/>
        <v>0.25</v>
      </c>
      <c r="E25" s="27">
        <f t="shared" si="8"/>
        <v>0.4</v>
      </c>
      <c r="F25" s="27">
        <f t="shared" si="8"/>
        <v>0.5</v>
      </c>
      <c r="G25" s="27">
        <f t="shared" si="8"/>
        <v>0.55000000000000004</v>
      </c>
      <c r="H25" s="27">
        <f t="shared" si="8"/>
        <v>0.6</v>
      </c>
      <c r="J25" s="13">
        <f>$B$7</f>
        <v>2020</v>
      </c>
      <c r="K25" s="27">
        <f t="shared" ref="K25:P25" si="9">K7/$X7</f>
        <v>0.3</v>
      </c>
      <c r="L25" s="27">
        <f t="shared" si="9"/>
        <v>0.4</v>
      </c>
      <c r="M25" s="27">
        <f t="shared" si="9"/>
        <v>0.5</v>
      </c>
      <c r="N25" s="27">
        <f t="shared" si="9"/>
        <v>0.55000000000000004</v>
      </c>
      <c r="O25" s="27">
        <f t="shared" si="9"/>
        <v>0.6</v>
      </c>
      <c r="P25" s="27">
        <f t="shared" si="9"/>
        <v>0.6</v>
      </c>
      <c r="Q25" s="2"/>
      <c r="R25" s="13">
        <f>$B$7</f>
        <v>2020</v>
      </c>
      <c r="S25" s="28">
        <f t="shared" ref="S25:X25" si="10">C7/K7</f>
        <v>0.33333333333333331</v>
      </c>
      <c r="T25" s="28">
        <f t="shared" si="10"/>
        <v>0.625</v>
      </c>
      <c r="U25" s="28">
        <f t="shared" si="10"/>
        <v>0.8</v>
      </c>
      <c r="V25" s="28">
        <f t="shared" si="10"/>
        <v>0.90909090909090906</v>
      </c>
      <c r="W25" s="28">
        <f t="shared" si="10"/>
        <v>0.91666666666666663</v>
      </c>
      <c r="X25" s="28">
        <f t="shared" si="10"/>
        <v>1</v>
      </c>
      <c r="Y25" s="2"/>
      <c r="Z25" s="13">
        <f>$B$7</f>
        <v>2020</v>
      </c>
      <c r="AA25" s="28">
        <f t="shared" ref="AA25:AF25" si="11">C16/K16</f>
        <v>0.33333333333333331</v>
      </c>
      <c r="AB25" s="28">
        <f t="shared" si="11"/>
        <v>0.625</v>
      </c>
      <c r="AC25" s="28">
        <f t="shared" si="11"/>
        <v>0.8</v>
      </c>
      <c r="AD25" s="28">
        <f t="shared" si="11"/>
        <v>0.90909090909090906</v>
      </c>
      <c r="AE25" s="28">
        <f t="shared" si="11"/>
        <v>0.91666666666666663</v>
      </c>
      <c r="AF25" s="28">
        <f t="shared" si="11"/>
        <v>1</v>
      </c>
    </row>
    <row r="26" spans="2:32" x14ac:dyDescent="0.25">
      <c r="B26" s="13">
        <f>B25+1</f>
        <v>2021</v>
      </c>
      <c r="C26" s="27">
        <f>C8/$X8</f>
        <v>0.1</v>
      </c>
      <c r="D26" s="27">
        <f>D8/$X8</f>
        <v>0.25</v>
      </c>
      <c r="E26" s="27">
        <f>E8/$X8</f>
        <v>0.4</v>
      </c>
      <c r="F26" s="27">
        <f>F8/$X8</f>
        <v>0.5</v>
      </c>
      <c r="G26" s="27">
        <f>G8/$X8</f>
        <v>0.55000000000000004</v>
      </c>
      <c r="H26" s="27"/>
      <c r="J26" s="13">
        <f>J25+1</f>
        <v>2021</v>
      </c>
      <c r="K26" s="27">
        <f>K8/$X8</f>
        <v>0.3</v>
      </c>
      <c r="L26" s="27">
        <f>L8/$X8</f>
        <v>0.4</v>
      </c>
      <c r="M26" s="27">
        <f>M8/$X8</f>
        <v>0.5</v>
      </c>
      <c r="N26" s="27">
        <f>N8/$X8</f>
        <v>0.55000000000000004</v>
      </c>
      <c r="O26" s="27">
        <f>O8/$X8</f>
        <v>0.6</v>
      </c>
      <c r="P26" s="27"/>
      <c r="Q26" s="2"/>
      <c r="R26" s="13">
        <f>R25+1</f>
        <v>2021</v>
      </c>
      <c r="S26" s="28">
        <f>C8/K8</f>
        <v>0.33333333333333331</v>
      </c>
      <c r="T26" s="28">
        <f>D8/L8</f>
        <v>0.625</v>
      </c>
      <c r="U26" s="28">
        <f>E8/M8</f>
        <v>0.8</v>
      </c>
      <c r="V26" s="28">
        <f>F8/N8</f>
        <v>0.90909090909090906</v>
      </c>
      <c r="W26" s="28">
        <f>G8/O8</f>
        <v>0.91666666666666663</v>
      </c>
      <c r="X26" s="28"/>
      <c r="Y26" s="2"/>
      <c r="Z26" s="13">
        <f>Z25+1</f>
        <v>2021</v>
      </c>
      <c r="AA26" s="28">
        <f>C17/K17</f>
        <v>0.33333333333333331</v>
      </c>
      <c r="AB26" s="28">
        <f>D17/L17</f>
        <v>0.625</v>
      </c>
      <c r="AC26" s="28">
        <f>E17/M17</f>
        <v>0.8</v>
      </c>
      <c r="AD26" s="28">
        <f>F17/N17</f>
        <v>0.90909090909090906</v>
      </c>
      <c r="AE26" s="28">
        <f>G17/O17</f>
        <v>0.91666666666666663</v>
      </c>
      <c r="AF26" s="28"/>
    </row>
    <row r="27" spans="2:32" x14ac:dyDescent="0.25">
      <c r="B27" s="13">
        <f t="shared" ref="B27:B30" si="12">B26+1</f>
        <v>2022</v>
      </c>
      <c r="C27" s="27">
        <f>C9/$X9</f>
        <v>0.1</v>
      </c>
      <c r="D27" s="27">
        <f>D9/$X9</f>
        <v>0.25</v>
      </c>
      <c r="E27" s="27">
        <f>E9/$X9</f>
        <v>0.4</v>
      </c>
      <c r="F27" s="27">
        <f>F9/$X9</f>
        <v>0.5</v>
      </c>
      <c r="G27" s="27"/>
      <c r="H27" s="27"/>
      <c r="J27" s="13">
        <f t="shared" ref="J27:J30" si="13">J26+1</f>
        <v>2022</v>
      </c>
      <c r="K27" s="27">
        <f>K9/$X9</f>
        <v>0.3</v>
      </c>
      <c r="L27" s="27">
        <f>L9/$X9</f>
        <v>0.4</v>
      </c>
      <c r="M27" s="27">
        <f>M9/$X9</f>
        <v>0.5</v>
      </c>
      <c r="N27" s="27">
        <f>N9/$X9</f>
        <v>0.55000000000000004</v>
      </c>
      <c r="O27" s="27"/>
      <c r="P27" s="27"/>
      <c r="Q27" s="2"/>
      <c r="R27" s="13">
        <f t="shared" ref="R27:R30" si="14">R26+1</f>
        <v>2022</v>
      </c>
      <c r="S27" s="28">
        <f>C9/K9</f>
        <v>0.33333333333333331</v>
      </c>
      <c r="T27" s="28">
        <f>D9/L9</f>
        <v>0.625</v>
      </c>
      <c r="U27" s="28">
        <f>E9/M9</f>
        <v>0.8</v>
      </c>
      <c r="V27" s="28">
        <f>F9/N9</f>
        <v>0.90909090909090906</v>
      </c>
      <c r="W27" s="28"/>
      <c r="X27" s="28"/>
      <c r="Y27" s="2"/>
      <c r="Z27" s="13">
        <f t="shared" ref="Z27:Z30" si="15">Z26+1</f>
        <v>2022</v>
      </c>
      <c r="AA27" s="28">
        <f>C18/K18</f>
        <v>0.33333333333333331</v>
      </c>
      <c r="AB27" s="28">
        <f>D18/L18</f>
        <v>0.625</v>
      </c>
      <c r="AC27" s="28">
        <f>E18/M18</f>
        <v>0.8</v>
      </c>
      <c r="AD27" s="28">
        <f>F18/N18</f>
        <v>0.90909090909090906</v>
      </c>
      <c r="AE27" s="28"/>
      <c r="AF27" s="28"/>
    </row>
    <row r="28" spans="2:32" x14ac:dyDescent="0.25">
      <c r="B28" s="13">
        <f t="shared" si="12"/>
        <v>2023</v>
      </c>
      <c r="C28" s="27">
        <f>C10/$X10</f>
        <v>0.1</v>
      </c>
      <c r="D28" s="27">
        <f>D10/$X10</f>
        <v>0.25</v>
      </c>
      <c r="E28" s="27">
        <f>E10/$X10</f>
        <v>0.4</v>
      </c>
      <c r="F28" s="27"/>
      <c r="G28" s="27"/>
      <c r="H28" s="27"/>
      <c r="J28" s="13">
        <f t="shared" si="13"/>
        <v>2023</v>
      </c>
      <c r="K28" s="27">
        <f>K10/$X10</f>
        <v>0.3</v>
      </c>
      <c r="L28" s="27">
        <f>L10/$X10</f>
        <v>0.4</v>
      </c>
      <c r="M28" s="27">
        <f>M10/$X10</f>
        <v>0.5</v>
      </c>
      <c r="N28" s="27"/>
      <c r="O28" s="27"/>
      <c r="P28" s="27"/>
      <c r="Q28" s="2"/>
      <c r="R28" s="13">
        <f t="shared" si="14"/>
        <v>2023</v>
      </c>
      <c r="S28" s="28">
        <f>C10/K10</f>
        <v>0.33333333333333331</v>
      </c>
      <c r="T28" s="28">
        <f>D10/L10</f>
        <v>0.625</v>
      </c>
      <c r="U28" s="28">
        <f>E10/M10</f>
        <v>0.8</v>
      </c>
      <c r="V28" s="28"/>
      <c r="W28" s="28"/>
      <c r="X28" s="28"/>
      <c r="Y28" s="2"/>
      <c r="Z28" s="13">
        <f t="shared" si="15"/>
        <v>2023</v>
      </c>
      <c r="AA28" s="28">
        <f>C19/K19</f>
        <v>0.33333333333333331</v>
      </c>
      <c r="AB28" s="28">
        <f>D19/L19</f>
        <v>0.625</v>
      </c>
      <c r="AC28" s="28">
        <f>E19/M19</f>
        <v>0.8</v>
      </c>
      <c r="AD28" s="28"/>
      <c r="AE28" s="28"/>
      <c r="AF28" s="28"/>
    </row>
    <row r="29" spans="2:32" x14ac:dyDescent="0.25">
      <c r="B29" s="13">
        <f t="shared" si="12"/>
        <v>2024</v>
      </c>
      <c r="C29" s="27">
        <f>C11/$X11</f>
        <v>0.1</v>
      </c>
      <c r="D29" s="27">
        <f>D11/$X11</f>
        <v>0.25</v>
      </c>
      <c r="E29" s="27"/>
      <c r="F29" s="27"/>
      <c r="G29" s="27"/>
      <c r="H29" s="27"/>
      <c r="J29" s="13">
        <f t="shared" si="13"/>
        <v>2024</v>
      </c>
      <c r="K29" s="27">
        <f>K11/$X11</f>
        <v>0.3</v>
      </c>
      <c r="L29" s="27">
        <f>L11/$X11</f>
        <v>0.4</v>
      </c>
      <c r="M29" s="27"/>
      <c r="N29" s="27"/>
      <c r="O29" s="27"/>
      <c r="P29" s="27"/>
      <c r="Q29" s="2"/>
      <c r="R29" s="13">
        <f t="shared" si="14"/>
        <v>2024</v>
      </c>
      <c r="S29" s="28">
        <f>C11/K11</f>
        <v>0.33333333333333331</v>
      </c>
      <c r="T29" s="28">
        <f>D11/L11</f>
        <v>0.625</v>
      </c>
      <c r="U29" s="28"/>
      <c r="V29" s="28"/>
      <c r="W29" s="28"/>
      <c r="X29" s="28"/>
      <c r="Y29" s="2"/>
      <c r="Z29" s="13">
        <f t="shared" si="15"/>
        <v>2024</v>
      </c>
      <c r="AA29" s="28">
        <f>C20/K20</f>
        <v>0.33333333333333331</v>
      </c>
      <c r="AB29" s="28">
        <f>D20/L20</f>
        <v>0.625</v>
      </c>
      <c r="AC29" s="28"/>
      <c r="AD29" s="28"/>
      <c r="AE29" s="28"/>
      <c r="AF29" s="28"/>
    </row>
    <row r="30" spans="2:32" x14ac:dyDescent="0.25">
      <c r="B30" s="13">
        <f t="shared" si="12"/>
        <v>2025</v>
      </c>
      <c r="C30" s="27">
        <f>C12/$X12</f>
        <v>0.1</v>
      </c>
      <c r="D30" s="27"/>
      <c r="E30" s="27"/>
      <c r="F30" s="27"/>
      <c r="G30" s="27"/>
      <c r="H30" s="27"/>
      <c r="J30" s="13">
        <f t="shared" si="13"/>
        <v>2025</v>
      </c>
      <c r="K30" s="27">
        <f>K12/$X12</f>
        <v>0.3</v>
      </c>
      <c r="L30" s="27"/>
      <c r="M30" s="27"/>
      <c r="N30" s="27"/>
      <c r="O30" s="27"/>
      <c r="P30" s="27"/>
      <c r="Q30" s="2"/>
      <c r="R30" s="13">
        <f t="shared" si="14"/>
        <v>2025</v>
      </c>
      <c r="S30" s="28">
        <f>C12/K12</f>
        <v>0.33333333333333331</v>
      </c>
      <c r="T30" s="28"/>
      <c r="U30" s="28"/>
      <c r="V30" s="28"/>
      <c r="W30" s="28"/>
      <c r="X30" s="28"/>
      <c r="Y30" s="2"/>
      <c r="Z30" s="13">
        <f t="shared" si="15"/>
        <v>2025</v>
      </c>
      <c r="AA30" s="28">
        <f>C21/K21</f>
        <v>0.33333333333333331</v>
      </c>
      <c r="AB30" s="28"/>
      <c r="AC30" s="28"/>
      <c r="AD30" s="28"/>
      <c r="AE30" s="28"/>
      <c r="AF30" s="2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 t="shared" ref="C35:H35" si="16">C7/C16</f>
        <v>360</v>
      </c>
      <c r="D35" s="7">
        <f t="shared" si="16"/>
        <v>360</v>
      </c>
      <c r="E35" s="7">
        <f t="shared" si="16"/>
        <v>360</v>
      </c>
      <c r="F35" s="7">
        <f t="shared" si="16"/>
        <v>360</v>
      </c>
      <c r="G35" s="7">
        <f t="shared" si="16"/>
        <v>360</v>
      </c>
      <c r="H35" s="7">
        <f t="shared" si="16"/>
        <v>360</v>
      </c>
      <c r="J35" s="13">
        <f>$B$7</f>
        <v>2020</v>
      </c>
      <c r="K35" s="7">
        <f t="shared" ref="K35:P35" si="17">K7/K16</f>
        <v>360</v>
      </c>
      <c r="L35" s="7">
        <f t="shared" si="17"/>
        <v>360</v>
      </c>
      <c r="M35" s="7">
        <f t="shared" si="17"/>
        <v>360</v>
      </c>
      <c r="N35" s="7">
        <f t="shared" si="17"/>
        <v>360</v>
      </c>
      <c r="O35" s="7">
        <f t="shared" si="17"/>
        <v>360</v>
      </c>
      <c r="P35" s="7">
        <f t="shared" si="17"/>
        <v>360</v>
      </c>
      <c r="R35" s="13">
        <f>$B$7</f>
        <v>2020</v>
      </c>
      <c r="S35" s="7">
        <f t="shared" ref="S35:X35" si="18">IFERROR((K7-C7)/(K16-C16),0)</f>
        <v>360</v>
      </c>
      <c r="T35" s="7">
        <f t="shared" si="18"/>
        <v>360</v>
      </c>
      <c r="U35" s="7">
        <f t="shared" si="18"/>
        <v>360</v>
      </c>
      <c r="V35" s="7">
        <f t="shared" si="18"/>
        <v>360</v>
      </c>
      <c r="W35" s="7">
        <f t="shared" si="18"/>
        <v>360</v>
      </c>
      <c r="X35" s="7">
        <f t="shared" si="18"/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C8/C17</f>
        <v>360</v>
      </c>
      <c r="D36" s="7">
        <f>D8/D17</f>
        <v>360</v>
      </c>
      <c r="E36" s="7">
        <f>E8/E17</f>
        <v>360</v>
      </c>
      <c r="F36" s="7">
        <f>F8/F17</f>
        <v>360</v>
      </c>
      <c r="G36" s="7">
        <f>G8/G17</f>
        <v>360</v>
      </c>
      <c r="H36" s="7"/>
      <c r="J36" s="13">
        <f>J35+1</f>
        <v>2021</v>
      </c>
      <c r="K36" s="7">
        <f>K8/K17</f>
        <v>360</v>
      </c>
      <c r="L36" s="7">
        <f>L8/L17</f>
        <v>360</v>
      </c>
      <c r="M36" s="7">
        <f>M8/M17</f>
        <v>360</v>
      </c>
      <c r="N36" s="7">
        <f>N8/N17</f>
        <v>360</v>
      </c>
      <c r="O36" s="7">
        <f>O8/O17</f>
        <v>360</v>
      </c>
      <c r="P36" s="7"/>
      <c r="R36" s="13">
        <f>R35+1</f>
        <v>2021</v>
      </c>
      <c r="S36" s="7">
        <f>IFERROR((K8-C8)/(K17-C17),0)</f>
        <v>360</v>
      </c>
      <c r="T36" s="7">
        <f>IFERROR((L8-D8)/(L17-D17),0)</f>
        <v>360</v>
      </c>
      <c r="U36" s="7">
        <f>IFERROR((M8-E8)/(M17-E17),0)</f>
        <v>360</v>
      </c>
      <c r="V36" s="7">
        <f>IFERROR((N8-F8)/(N17-F17),0)</f>
        <v>360</v>
      </c>
      <c r="W36" s="7">
        <f>IFERROR((O8-G8)/(O17-G17),0)</f>
        <v>360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19">B36+1</f>
        <v>2022</v>
      </c>
      <c r="C37" s="7">
        <f>C9/C18</f>
        <v>360</v>
      </c>
      <c r="D37" s="7">
        <f>D9/D18</f>
        <v>360</v>
      </c>
      <c r="E37" s="7">
        <f>E9/E18</f>
        <v>360</v>
      </c>
      <c r="F37" s="7">
        <f>F9/F18</f>
        <v>360</v>
      </c>
      <c r="G37" s="7"/>
      <c r="H37" s="7"/>
      <c r="J37" s="13">
        <f t="shared" ref="J37:J40" si="20">J36+1</f>
        <v>2022</v>
      </c>
      <c r="K37" s="7">
        <f>K9/K18</f>
        <v>360</v>
      </c>
      <c r="L37" s="7">
        <f>L9/L18</f>
        <v>360</v>
      </c>
      <c r="M37" s="7">
        <f>M9/M18</f>
        <v>360</v>
      </c>
      <c r="N37" s="7">
        <f>N9/N18</f>
        <v>360</v>
      </c>
      <c r="O37" s="7"/>
      <c r="P37" s="7"/>
      <c r="R37" s="13">
        <f t="shared" ref="R37:R40" si="21">R36+1</f>
        <v>2022</v>
      </c>
      <c r="S37" s="7">
        <f>IFERROR((K9-C9)/(K18-C18),0)</f>
        <v>360</v>
      </c>
      <c r="T37" s="7">
        <f>IFERROR((L9-D9)/(L18-D18),0)</f>
        <v>360</v>
      </c>
      <c r="U37" s="7">
        <f>IFERROR((M9-E9)/(M18-E18),0)</f>
        <v>360</v>
      </c>
      <c r="V37" s="7">
        <f>IFERROR((N9-F9)/(N18-F18),0)</f>
        <v>360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19"/>
        <v>2023</v>
      </c>
      <c r="C38" s="7">
        <f>C10/C19</f>
        <v>360</v>
      </c>
      <c r="D38" s="7">
        <f>D10/D19</f>
        <v>360</v>
      </c>
      <c r="E38" s="7">
        <f>E10/E19</f>
        <v>360</v>
      </c>
      <c r="F38" s="7"/>
      <c r="G38" s="7"/>
      <c r="H38" s="7"/>
      <c r="J38" s="13">
        <f t="shared" si="20"/>
        <v>2023</v>
      </c>
      <c r="K38" s="7">
        <f>K10/K19</f>
        <v>360</v>
      </c>
      <c r="L38" s="7">
        <f>L10/L19</f>
        <v>360</v>
      </c>
      <c r="M38" s="7">
        <f>M10/M19</f>
        <v>360</v>
      </c>
      <c r="N38" s="7"/>
      <c r="O38" s="7"/>
      <c r="P38" s="7"/>
      <c r="R38" s="13">
        <f t="shared" si="21"/>
        <v>2023</v>
      </c>
      <c r="S38" s="7">
        <f>IFERROR((K10-C10)/(K19-C19),0)</f>
        <v>360</v>
      </c>
      <c r="T38" s="7">
        <f>IFERROR((L10-D10)/(L19-D19),0)</f>
        <v>360</v>
      </c>
      <c r="U38" s="7">
        <f>IFERROR((M10-E10)/(M19-E19),0)</f>
        <v>360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19"/>
        <v>2024</v>
      </c>
      <c r="C39" s="7">
        <f>C11/C20</f>
        <v>360</v>
      </c>
      <c r="D39" s="7">
        <f>D11/D20</f>
        <v>360</v>
      </c>
      <c r="E39" s="7"/>
      <c r="F39" s="7"/>
      <c r="G39" s="7"/>
      <c r="H39" s="7"/>
      <c r="J39" s="13">
        <f t="shared" si="20"/>
        <v>2024</v>
      </c>
      <c r="K39" s="7">
        <f>K11/K20</f>
        <v>360</v>
      </c>
      <c r="L39" s="7">
        <f>L11/L20</f>
        <v>360</v>
      </c>
      <c r="M39" s="7"/>
      <c r="N39" s="7"/>
      <c r="O39" s="7"/>
      <c r="P39" s="7"/>
      <c r="R39" s="13">
        <f t="shared" si="21"/>
        <v>2024</v>
      </c>
      <c r="S39" s="7">
        <f>IFERROR((K11-C11)/(K20-C20),0)</f>
        <v>360</v>
      </c>
      <c r="T39" s="7">
        <f>IFERROR((L11-D11)/(L20-D20),0)</f>
        <v>360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19"/>
        <v>2025</v>
      </c>
      <c r="C40" s="7">
        <f>C12/C21</f>
        <v>360</v>
      </c>
      <c r="D40" s="7"/>
      <c r="E40" s="7"/>
      <c r="F40" s="7"/>
      <c r="G40" s="7"/>
      <c r="H40" s="7"/>
      <c r="J40" s="13">
        <f t="shared" si="20"/>
        <v>2025</v>
      </c>
      <c r="K40" s="7">
        <f>K12/K21</f>
        <v>360</v>
      </c>
      <c r="L40" s="7"/>
      <c r="M40" s="7"/>
      <c r="N40" s="7"/>
      <c r="O40" s="7"/>
      <c r="P40" s="7"/>
      <c r="R40" s="13">
        <f t="shared" si="21"/>
        <v>2025</v>
      </c>
      <c r="S40" s="7">
        <f>IFERROR((K12-C12)/(K21-C21),0)</f>
        <v>360</v>
      </c>
      <c r="T40" s="7"/>
      <c r="U40" s="7"/>
      <c r="V40" s="7"/>
      <c r="W40" s="7"/>
      <c r="X40" s="7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 t="s">
        <v>0</v>
      </c>
      <c r="C60" s="4" t="s">
        <v>0</v>
      </c>
      <c r="D60" s="4" t="s">
        <v>0</v>
      </c>
      <c r="E60" s="4" t="s">
        <v>0</v>
      </c>
      <c r="F60" s="4" t="s">
        <v>0</v>
      </c>
      <c r="G60" s="4" t="s">
        <v>0</v>
      </c>
      <c r="H60" s="4" t="s">
        <v>0</v>
      </c>
      <c r="I60" s="4" t="s">
        <v>0</v>
      </c>
      <c r="J60" s="4" t="s">
        <v>0</v>
      </c>
      <c r="K60" s="4" t="s">
        <v>0</v>
      </c>
      <c r="L60" s="4" t="s">
        <v>0</v>
      </c>
      <c r="M60" s="4" t="s">
        <v>0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 t="s">
        <v>0</v>
      </c>
      <c r="V60" s="4" t="s">
        <v>0</v>
      </c>
      <c r="W60" s="4" t="s">
        <v>0</v>
      </c>
      <c r="X60" s="4" t="s">
        <v>0</v>
      </c>
      <c r="Y60" s="4" t="s">
        <v>0</v>
      </c>
      <c r="Z60" s="4" t="s">
        <v>0</v>
      </c>
      <c r="AA60" s="4" t="s">
        <v>0</v>
      </c>
      <c r="AB60" s="4" t="s">
        <v>0</v>
      </c>
      <c r="AC60" s="4" t="s">
        <v>0</v>
      </c>
      <c r="AD60" s="4" t="s">
        <v>0</v>
      </c>
      <c r="AE60" s="4" t="s">
        <v>0</v>
      </c>
      <c r="AF60" s="4" t="s">
        <v>0</v>
      </c>
    </row>
    <row r="61" spans="2:32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0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:H66" si="22">D66+12</f>
        <v>36</v>
      </c>
      <c r="F66" s="12">
        <f t="shared" si="22"/>
        <v>48</v>
      </c>
      <c r="G66" s="12">
        <f t="shared" si="22"/>
        <v>60</v>
      </c>
      <c r="H66" s="12">
        <f t="shared" si="22"/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:P66" si="23">L66+12</f>
        <v>36</v>
      </c>
      <c r="N66" s="12">
        <f t="shared" si="23"/>
        <v>48</v>
      </c>
      <c r="O66" s="12">
        <f t="shared" si="23"/>
        <v>60</v>
      </c>
      <c r="P66" s="12">
        <f t="shared" si="23"/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0</v>
      </c>
      <c r="G67" s="27">
        <f>IFERROR((G7-'00'!G7)/G7,0)</f>
        <v>0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0</v>
      </c>
      <c r="O67" s="27">
        <f>IFERROR((O7-'00'!O7)/O7,0)</f>
        <v>0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24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</v>
      </c>
      <c r="F68" s="27">
        <f>IFERROR((F8-'00'!F8)/F8,0)</f>
        <v>0</v>
      </c>
      <c r="G68" s="27">
        <f>IFERROR((G8-'00'!G8)/G8,0)</f>
        <v>0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0</v>
      </c>
      <c r="N68" s="27">
        <f>IFERROR((N8-'00'!N8)/N8,0)</f>
        <v>0</v>
      </c>
      <c r="O68" s="27">
        <f>IFERROR((O8-'00'!O8)/O8,0)</f>
        <v>0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24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25">B68+1</f>
        <v>2022</v>
      </c>
      <c r="C69" s="27">
        <f>IFERROR((C9-'00'!C9)/C9,0)</f>
        <v>0</v>
      </c>
      <c r="D69" s="27">
        <f>IFERROR((D9-'00'!D9)/D9,0)</f>
        <v>0</v>
      </c>
      <c r="E69" s="27">
        <f>IFERROR((E9-'00'!E9)/E9,0)</f>
        <v>0</v>
      </c>
      <c r="F69" s="27">
        <f>IFERROR((F9-'00'!F9)/F9,0)</f>
        <v>0</v>
      </c>
      <c r="G69" s="27"/>
      <c r="H69" s="27"/>
      <c r="I69" s="2"/>
      <c r="J69" s="13">
        <f t="shared" ref="J69:J72" si="26">J68+1</f>
        <v>2022</v>
      </c>
      <c r="K69" s="27">
        <f>IFERROR((K9-'00'!K9)/K9,0)</f>
        <v>0</v>
      </c>
      <c r="L69" s="27">
        <f>IFERROR((L9-'00'!L9)/L9,0)</f>
        <v>0</v>
      </c>
      <c r="M69" s="27">
        <f>IFERROR((M9-'00'!M9)/M9,0)</f>
        <v>0</v>
      </c>
      <c r="N69" s="27">
        <f>IFERROR((N9-'00'!N9)/N9,0)</f>
        <v>0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27">(1+U68)*(1+T69)-1</f>
        <v>0</v>
      </c>
      <c r="V69" s="42">
        <f>(S69/S68)/(1+T69)-1</f>
        <v>0</v>
      </c>
      <c r="W69" s="25">
        <f>(1+U72)/(1+U69)</f>
        <v>1</v>
      </c>
      <c r="X69" s="5">
        <f t="shared" si="24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25"/>
        <v>2023</v>
      </c>
      <c r="C70" s="27">
        <f>IFERROR((C10-'00'!C10)/C10,0)</f>
        <v>0</v>
      </c>
      <c r="D70" s="27">
        <f>IFERROR((D10-'00'!D10)/D10,0)</f>
        <v>0</v>
      </c>
      <c r="E70" s="27">
        <f>IFERROR((E10-'00'!E10)/E10,0)</f>
        <v>0</v>
      </c>
      <c r="F70" s="27"/>
      <c r="G70" s="27"/>
      <c r="H70" s="27"/>
      <c r="I70" s="2"/>
      <c r="J70" s="13">
        <f t="shared" si="26"/>
        <v>2023</v>
      </c>
      <c r="K70" s="27">
        <f>IFERROR((K10-'00'!K10)/K10,0)</f>
        <v>0</v>
      </c>
      <c r="L70" s="27">
        <f>IFERROR((L10-'00'!L10)/L10,0)</f>
        <v>0</v>
      </c>
      <c r="M70" s="27">
        <f>IFERROR((M10-'00'!M10)/M10,0)</f>
        <v>0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27"/>
        <v>0</v>
      </c>
      <c r="V70" s="42">
        <f>(S70/S69)/(1+T70)-1</f>
        <v>0</v>
      </c>
      <c r="W70" s="25">
        <f>(1+U72)/(1+U70)</f>
        <v>1</v>
      </c>
      <c r="X70" s="5">
        <f t="shared" si="24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25"/>
        <v>2024</v>
      </c>
      <c r="C71" s="27">
        <f>IFERROR((C11-'00'!C11)/C11,0)</f>
        <v>0</v>
      </c>
      <c r="D71" s="27">
        <f>IFERROR((D11-'00'!D11)/D11,0)</f>
        <v>0</v>
      </c>
      <c r="E71" s="27"/>
      <c r="F71" s="27"/>
      <c r="G71" s="27"/>
      <c r="H71" s="27"/>
      <c r="I71" s="2"/>
      <c r="J71" s="13">
        <f t="shared" si="26"/>
        <v>2024</v>
      </c>
      <c r="K71" s="27">
        <f>IFERROR((K11-'00'!K11)/K11,0)</f>
        <v>0</v>
      </c>
      <c r="L71" s="27">
        <f>IFERROR((L11-'00'!L11)/L11,0)</f>
        <v>0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27"/>
        <v>0</v>
      </c>
      <c r="V71" s="42">
        <f>(S71/S70)/(1+T71)-1</f>
        <v>0</v>
      </c>
      <c r="W71" s="25">
        <f>(1+U72)/(1+U71)</f>
        <v>1</v>
      </c>
      <c r="X71" s="5">
        <f t="shared" si="24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25"/>
        <v>2025</v>
      </c>
      <c r="C72" s="27">
        <f>IFERROR((C12-'00'!C12)/C12,0)</f>
        <v>0</v>
      </c>
      <c r="D72" s="27"/>
      <c r="E72" s="27"/>
      <c r="F72" s="27"/>
      <c r="G72" s="27"/>
      <c r="H72" s="27"/>
      <c r="I72" s="2"/>
      <c r="J72" s="13">
        <f t="shared" si="26"/>
        <v>2025</v>
      </c>
      <c r="K72" s="27">
        <f>IFERROR((K12-'00'!K12)/K12,0)</f>
        <v>0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27"/>
        <v>0</v>
      </c>
      <c r="V72" s="42">
        <f>(S72/S71)/(1+T72)-1</f>
        <v>0</v>
      </c>
      <c r="W72" s="25">
        <f>(1+U72)/(1+U72)</f>
        <v>1</v>
      </c>
      <c r="X72" s="5">
        <f t="shared" si="24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0</v>
      </c>
      <c r="G76" s="27">
        <f>IFERROR((G16-'00'!G16)/G16,0)</f>
        <v>0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</v>
      </c>
      <c r="F77" s="27">
        <f>IFERROR((F17-'00'!F17)/F17,0)</f>
        <v>0</v>
      </c>
      <c r="G77" s="27">
        <f>IFERROR((G17-'00'!G17)/G17,0)</f>
        <v>0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28">B77+1</f>
        <v>2022</v>
      </c>
      <c r="C78" s="27">
        <f>IFERROR((C18-'00'!C18)/C18,0)</f>
        <v>0</v>
      </c>
      <c r="D78" s="27">
        <f>IFERROR((D18-'00'!D18)/D18,0)</f>
        <v>0</v>
      </c>
      <c r="E78" s="27">
        <f>IFERROR((E18-'00'!E18)/E18,0)</f>
        <v>0</v>
      </c>
      <c r="F78" s="27">
        <f>IFERROR((F18-'00'!F18)/F18,0)</f>
        <v>0</v>
      </c>
      <c r="G78" s="27"/>
      <c r="H78" s="27"/>
      <c r="I78" s="2"/>
      <c r="J78" s="13">
        <f t="shared" ref="J78:J81" si="29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28"/>
        <v>2023</v>
      </c>
      <c r="C79" s="27">
        <f>IFERROR((C19-'00'!C19)/C19,0)</f>
        <v>0</v>
      </c>
      <c r="D79" s="27">
        <f>IFERROR((D19-'00'!D19)/D19,0)</f>
        <v>0</v>
      </c>
      <c r="E79" s="27">
        <f>IFERROR((E19-'00'!E19)/E19,0)</f>
        <v>0</v>
      </c>
      <c r="F79" s="27"/>
      <c r="G79" s="27"/>
      <c r="H79" s="27"/>
      <c r="I79" s="2"/>
      <c r="J79" s="13">
        <f t="shared" si="29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28"/>
        <v>2024</v>
      </c>
      <c r="C80" s="27">
        <f>IFERROR((C20-'00'!C20)/C20,0)</f>
        <v>0</v>
      </c>
      <c r="D80" s="27">
        <f>IFERROR((D20-'00'!D20)/D20,0)</f>
        <v>0</v>
      </c>
      <c r="E80" s="27"/>
      <c r="F80" s="27"/>
      <c r="G80" s="27"/>
      <c r="H80" s="27"/>
      <c r="I80" s="2"/>
      <c r="J80" s="13">
        <f t="shared" si="29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28"/>
        <v>2025</v>
      </c>
      <c r="C81" s="27">
        <f>IFERROR((C21-'00'!C21)/C21,0)</f>
        <v>0</v>
      </c>
      <c r="D81" s="27"/>
      <c r="E81" s="27"/>
      <c r="F81" s="27"/>
      <c r="G81" s="27"/>
      <c r="H81" s="27"/>
      <c r="I81" s="2"/>
      <c r="J81" s="13">
        <f t="shared" si="29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0</v>
      </c>
      <c r="G85" s="27">
        <f>IFERROR((G25-'00'!G25)/G25,0)</f>
        <v>0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0</v>
      </c>
      <c r="O85" s="27">
        <f>IFERROR((O25-'00'!O25)/O25,0)</f>
        <v>0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0</v>
      </c>
      <c r="W85" s="27">
        <f>IFERROR((W25-'00'!W25)/W25,0)</f>
        <v>0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0</v>
      </c>
      <c r="AE85" s="27">
        <f>IFERROR((AE25-'00'!AE25)/AE25,0)</f>
        <v>0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</v>
      </c>
      <c r="F86" s="27">
        <f>IFERROR((F26-'00'!F26)/F26,0)</f>
        <v>0</v>
      </c>
      <c r="G86" s="27">
        <f>IFERROR((G26-'00'!G26)/G26,0)</f>
        <v>0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0</v>
      </c>
      <c r="N86" s="27">
        <f>IFERROR((N26-'00'!N26)/N26,0)</f>
        <v>0</v>
      </c>
      <c r="O86" s="27">
        <f>IFERROR((O26-'00'!O26)/O26,0)</f>
        <v>0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0</v>
      </c>
      <c r="V86" s="27">
        <f>IFERROR((V26-'00'!V26)/V26,0)</f>
        <v>0</v>
      </c>
      <c r="W86" s="27">
        <f>IFERROR((W26-'00'!W26)/W26,0)</f>
        <v>0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</v>
      </c>
      <c r="AD86" s="27">
        <f>IFERROR((AD26-'00'!AD26)/AD26,0)</f>
        <v>0</v>
      </c>
      <c r="AE86" s="27">
        <f>IFERROR((AE26-'00'!AE26)/AE26,0)</f>
        <v>0</v>
      </c>
      <c r="AF86" s="27"/>
    </row>
    <row r="87" spans="2:32" x14ac:dyDescent="0.25">
      <c r="B87" s="13">
        <f t="shared" ref="B87:B90" si="30">B86+1</f>
        <v>2022</v>
      </c>
      <c r="C87" s="27">
        <f>IFERROR((C27-'00'!C27)/C27,0)</f>
        <v>0</v>
      </c>
      <c r="D87" s="27">
        <f>IFERROR((D27-'00'!D27)/D27,0)</f>
        <v>0</v>
      </c>
      <c r="E87" s="27">
        <f>IFERROR((E27-'00'!E27)/E27,0)</f>
        <v>0</v>
      </c>
      <c r="F87" s="27">
        <f>IFERROR((F27-'00'!F27)/F27,0)</f>
        <v>0</v>
      </c>
      <c r="G87" s="27"/>
      <c r="H87" s="27"/>
      <c r="J87" s="13">
        <f t="shared" ref="J87:J90" si="31">J86+1</f>
        <v>2022</v>
      </c>
      <c r="K87" s="27">
        <f>IFERROR((K27-'00'!K27)/K27,0)</f>
        <v>0</v>
      </c>
      <c r="L87" s="27">
        <f>IFERROR((L27-'00'!L27)/L27,0)</f>
        <v>0</v>
      </c>
      <c r="M87" s="27">
        <f>IFERROR((M27-'00'!M27)/M27,0)</f>
        <v>0</v>
      </c>
      <c r="N87" s="27">
        <f>IFERROR((N27-'00'!N27)/N27,0)</f>
        <v>0</v>
      </c>
      <c r="O87" s="27"/>
      <c r="P87" s="27"/>
      <c r="Q87" s="2"/>
      <c r="R87" s="13">
        <f t="shared" ref="R87:R90" si="32">R86+1</f>
        <v>2022</v>
      </c>
      <c r="S87" s="27">
        <f>IFERROR((S27-'00'!S27)/S27,0)</f>
        <v>0</v>
      </c>
      <c r="T87" s="27">
        <f>IFERROR((T27-'00'!T27)/T27,0)</f>
        <v>0</v>
      </c>
      <c r="U87" s="27">
        <f>IFERROR((U27-'00'!U27)/U27,0)</f>
        <v>0</v>
      </c>
      <c r="V87" s="27">
        <f>IFERROR((V27-'00'!V27)/V27,0)</f>
        <v>0</v>
      </c>
      <c r="W87" s="27"/>
      <c r="X87" s="27"/>
      <c r="Y87" s="2"/>
      <c r="Z87" s="13">
        <f t="shared" ref="Z87:Z90" si="33">Z86+1</f>
        <v>2022</v>
      </c>
      <c r="AA87" s="27">
        <f>IFERROR((AA27-'00'!AA27)/AA27,0)</f>
        <v>0</v>
      </c>
      <c r="AB87" s="27">
        <f>IFERROR((AB27-'00'!AB27)/AB27,0)</f>
        <v>0</v>
      </c>
      <c r="AC87" s="27">
        <f>IFERROR((AC27-'00'!AC27)/AC27,0)</f>
        <v>0</v>
      </c>
      <c r="AD87" s="27">
        <f>IFERROR((AD27-'00'!AD27)/AD27,0)</f>
        <v>0</v>
      </c>
      <c r="AE87" s="27"/>
      <c r="AF87" s="27"/>
    </row>
    <row r="88" spans="2:32" x14ac:dyDescent="0.25">
      <c r="B88" s="13">
        <f t="shared" si="30"/>
        <v>2023</v>
      </c>
      <c r="C88" s="27">
        <f>IFERROR((C28-'00'!C28)/C28,0)</f>
        <v>0</v>
      </c>
      <c r="D88" s="27">
        <f>IFERROR((D28-'00'!D28)/D28,0)</f>
        <v>0</v>
      </c>
      <c r="E88" s="27">
        <f>IFERROR((E28-'00'!E28)/E28,0)</f>
        <v>0</v>
      </c>
      <c r="F88" s="27"/>
      <c r="G88" s="27"/>
      <c r="H88" s="27"/>
      <c r="J88" s="13">
        <f t="shared" si="31"/>
        <v>2023</v>
      </c>
      <c r="K88" s="27">
        <f>IFERROR((K28-'00'!K28)/K28,0)</f>
        <v>0</v>
      </c>
      <c r="L88" s="27">
        <f>IFERROR((L28-'00'!L28)/L28,0)</f>
        <v>0</v>
      </c>
      <c r="M88" s="27">
        <f>IFERROR((M28-'00'!M28)/M28,0)</f>
        <v>0</v>
      </c>
      <c r="N88" s="27"/>
      <c r="O88" s="27"/>
      <c r="P88" s="27"/>
      <c r="Q88" s="2"/>
      <c r="R88" s="13">
        <f t="shared" si="32"/>
        <v>2023</v>
      </c>
      <c r="S88" s="27">
        <f>IFERROR((S28-'00'!S28)/S28,0)</f>
        <v>0</v>
      </c>
      <c r="T88" s="27">
        <f>IFERROR((T28-'00'!T28)/T28,0)</f>
        <v>0</v>
      </c>
      <c r="U88" s="27">
        <f>IFERROR((U28-'00'!U28)/U28,0)</f>
        <v>0</v>
      </c>
      <c r="V88" s="27"/>
      <c r="W88" s="27"/>
      <c r="X88" s="27"/>
      <c r="Y88" s="2"/>
      <c r="Z88" s="13">
        <f t="shared" si="33"/>
        <v>2023</v>
      </c>
      <c r="AA88" s="27">
        <f>IFERROR((AA28-'00'!AA28)/AA28,0)</f>
        <v>0</v>
      </c>
      <c r="AB88" s="27">
        <f>IFERROR((AB28-'00'!AB28)/AB28,0)</f>
        <v>0</v>
      </c>
      <c r="AC88" s="27">
        <f>IFERROR((AC28-'00'!AC28)/AC28,0)</f>
        <v>0</v>
      </c>
      <c r="AD88" s="27"/>
      <c r="AE88" s="27"/>
      <c r="AF88" s="27"/>
    </row>
    <row r="89" spans="2:32" x14ac:dyDescent="0.25">
      <c r="B89" s="13">
        <f t="shared" si="30"/>
        <v>2024</v>
      </c>
      <c r="C89" s="27">
        <f>IFERROR((C29-'00'!C29)/C29,0)</f>
        <v>0</v>
      </c>
      <c r="D89" s="27">
        <f>IFERROR((D29-'00'!D29)/D29,0)</f>
        <v>0</v>
      </c>
      <c r="E89" s="27"/>
      <c r="F89" s="27"/>
      <c r="G89" s="27"/>
      <c r="H89" s="27"/>
      <c r="J89" s="13">
        <f t="shared" si="31"/>
        <v>2024</v>
      </c>
      <c r="K89" s="27">
        <f>IFERROR((K29-'00'!K29)/K29,0)</f>
        <v>0</v>
      </c>
      <c r="L89" s="27">
        <f>IFERROR((L29-'00'!L29)/L29,0)</f>
        <v>0</v>
      </c>
      <c r="M89" s="27"/>
      <c r="N89" s="27"/>
      <c r="O89" s="27"/>
      <c r="P89" s="27"/>
      <c r="Q89" s="2"/>
      <c r="R89" s="13">
        <f t="shared" si="32"/>
        <v>2024</v>
      </c>
      <c r="S89" s="27">
        <f>IFERROR((S29-'00'!S29)/S29,0)</f>
        <v>0</v>
      </c>
      <c r="T89" s="27">
        <f>IFERROR((T29-'00'!T29)/T29,0)</f>
        <v>0</v>
      </c>
      <c r="U89" s="27"/>
      <c r="V89" s="27"/>
      <c r="W89" s="27"/>
      <c r="X89" s="27"/>
      <c r="Y89" s="2"/>
      <c r="Z89" s="13">
        <f t="shared" si="33"/>
        <v>2024</v>
      </c>
      <c r="AA89" s="27">
        <f>IFERROR((AA29-'00'!AA29)/AA29,0)</f>
        <v>0</v>
      </c>
      <c r="AB89" s="27">
        <f>IFERROR((AB29-'00'!AB29)/AB29,0)</f>
        <v>0</v>
      </c>
      <c r="AC89" s="27"/>
      <c r="AD89" s="27"/>
      <c r="AE89" s="27"/>
      <c r="AF89" s="27"/>
    </row>
    <row r="90" spans="2:32" x14ac:dyDescent="0.25">
      <c r="B90" s="13">
        <f t="shared" si="30"/>
        <v>2025</v>
      </c>
      <c r="C90" s="27">
        <f>IFERROR((C30-'00'!C30)/C30,0)</f>
        <v>0</v>
      </c>
      <c r="D90" s="27"/>
      <c r="E90" s="27"/>
      <c r="F90" s="27"/>
      <c r="G90" s="27"/>
      <c r="H90" s="27"/>
      <c r="J90" s="13">
        <f t="shared" si="31"/>
        <v>2025</v>
      </c>
      <c r="K90" s="27">
        <f>IFERROR((K30-'00'!K30)/K30,0)</f>
        <v>0</v>
      </c>
      <c r="L90" s="27"/>
      <c r="M90" s="27"/>
      <c r="N90" s="27"/>
      <c r="O90" s="27"/>
      <c r="P90" s="27"/>
      <c r="Q90" s="2"/>
      <c r="R90" s="13">
        <f t="shared" si="32"/>
        <v>2025</v>
      </c>
      <c r="S90" s="27">
        <f>IFERROR((S30-'00'!S30)/S30,0)</f>
        <v>0</v>
      </c>
      <c r="T90" s="27"/>
      <c r="U90" s="27"/>
      <c r="V90" s="27"/>
      <c r="W90" s="27"/>
      <c r="X90" s="27"/>
      <c r="Y90" s="2"/>
      <c r="Z90" s="13">
        <f t="shared" si="33"/>
        <v>2025</v>
      </c>
      <c r="AA90" s="27">
        <f>IFERROR((AA30-'00'!AA30)/AA30,0)</f>
        <v>0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0</v>
      </c>
      <c r="O95" s="27">
        <f>IFERROR((O35-'00'!O35)/O35,0)</f>
        <v>0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</v>
      </c>
      <c r="W95" s="27">
        <f>IFERROR((W35-'00'!W35)/W35,0)</f>
        <v>0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0</v>
      </c>
      <c r="N96" s="27">
        <f>IFERROR((N36-'00'!N36)/N36,0)</f>
        <v>0</v>
      </c>
      <c r="O96" s="27">
        <f>IFERROR((O36-'00'!O36)/O36,0)</f>
        <v>0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</v>
      </c>
      <c r="V96" s="27">
        <f>IFERROR((V36-'00'!V36)/V36,0)</f>
        <v>0</v>
      </c>
      <c r="W96" s="27">
        <f>IFERROR((W36-'00'!W36)/W36,0)</f>
        <v>0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34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35">J96+1</f>
        <v>2022</v>
      </c>
      <c r="K97" s="27">
        <f>IFERROR((K37-'00'!K37)/K37,0)</f>
        <v>0</v>
      </c>
      <c r="L97" s="27">
        <f>IFERROR((L37-'00'!L37)/L37,0)</f>
        <v>0</v>
      </c>
      <c r="M97" s="27">
        <f>IFERROR((M37-'00'!M37)/M37,0)</f>
        <v>0</v>
      </c>
      <c r="N97" s="27">
        <f>IFERROR((N37-'00'!N37)/N37,0)</f>
        <v>0</v>
      </c>
      <c r="O97" s="27"/>
      <c r="P97" s="27"/>
      <c r="R97" s="13">
        <f t="shared" ref="R97:R100" si="36">R96+1</f>
        <v>2022</v>
      </c>
      <c r="S97" s="27">
        <f>IFERROR((S37-'00'!S37)/S37,0)</f>
        <v>0</v>
      </c>
      <c r="T97" s="27">
        <f>IFERROR((T37-'00'!T37)/T37,0)</f>
        <v>0</v>
      </c>
      <c r="U97" s="27">
        <f>IFERROR((U37-'00'!U37)/U37,0)</f>
        <v>0</v>
      </c>
      <c r="V97" s="27">
        <f>IFERROR((V37-'00'!V37)/V37,0)</f>
        <v>0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34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35"/>
        <v>2023</v>
      </c>
      <c r="K98" s="27">
        <f>IFERROR((K38-'00'!K38)/K38,0)</f>
        <v>0</v>
      </c>
      <c r="L98" s="27">
        <f>IFERROR((L38-'00'!L38)/L38,0)</f>
        <v>0</v>
      </c>
      <c r="M98" s="27">
        <f>IFERROR((M38-'00'!M38)/M38,0)</f>
        <v>0</v>
      </c>
      <c r="N98" s="27"/>
      <c r="O98" s="27"/>
      <c r="P98" s="27"/>
      <c r="R98" s="13">
        <f t="shared" si="36"/>
        <v>2023</v>
      </c>
      <c r="S98" s="27">
        <f>IFERROR((S38-'00'!S38)/S38,0)</f>
        <v>0</v>
      </c>
      <c r="T98" s="27">
        <f>IFERROR((T38-'00'!T38)/T38,0)</f>
        <v>0</v>
      </c>
      <c r="U98" s="27">
        <f>IFERROR((U38-'00'!U38)/U38,0)</f>
        <v>0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34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35"/>
        <v>2024</v>
      </c>
      <c r="K99" s="27">
        <f>IFERROR((K39-'00'!K39)/K39,0)</f>
        <v>0</v>
      </c>
      <c r="L99" s="27">
        <f>IFERROR((L39-'00'!L39)/L39,0)</f>
        <v>0</v>
      </c>
      <c r="M99" s="27"/>
      <c r="N99" s="27"/>
      <c r="O99" s="27"/>
      <c r="P99" s="27"/>
      <c r="R99" s="13">
        <f t="shared" si="36"/>
        <v>2024</v>
      </c>
      <c r="S99" s="27">
        <f>IFERROR((S39-'00'!S39)/S39,0)</f>
        <v>0</v>
      </c>
      <c r="T99" s="27">
        <f>IFERROR((T39-'00'!T39)/T39,0)</f>
        <v>0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34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35"/>
        <v>2025</v>
      </c>
      <c r="K100" s="27">
        <f>IFERROR((K40-'00'!K40)/K40,0)</f>
        <v>0</v>
      </c>
      <c r="L100" s="27"/>
      <c r="M100" s="27"/>
      <c r="N100" s="27"/>
      <c r="O100" s="27"/>
      <c r="P100" s="27"/>
      <c r="R100" s="13">
        <f t="shared" si="36"/>
        <v>2025</v>
      </c>
      <c r="S100" s="27">
        <f>IFERROR((S40-'00'!S40)/S40,0)</f>
        <v>0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93" priority="19" operator="lessThan">
      <formula>0</formula>
    </cfRule>
    <cfRule type="cellIs" dxfId="92" priority="20" operator="greaterThan">
      <formula>0</formula>
    </cfRule>
  </conditionalFormatting>
  <conditionalFormatting sqref="K76:P81">
    <cfRule type="cellIs" dxfId="91" priority="17" operator="lessThan">
      <formula>0</formula>
    </cfRule>
    <cfRule type="cellIs" dxfId="90" priority="18" operator="greaterThan">
      <formula>0</formula>
    </cfRule>
  </conditionalFormatting>
  <conditionalFormatting sqref="C67:H72">
    <cfRule type="cellIs" dxfId="89" priority="21" operator="lessThan">
      <formula>0</formula>
    </cfRule>
    <cfRule type="cellIs" dxfId="88" priority="22" operator="greaterThan">
      <formula>0</formula>
    </cfRule>
  </conditionalFormatting>
  <conditionalFormatting sqref="C76:H81">
    <cfRule type="cellIs" dxfId="87" priority="15" operator="lessThan">
      <formula>0</formula>
    </cfRule>
    <cfRule type="cellIs" dxfId="86" priority="16" operator="greaterThan">
      <formula>0</formula>
    </cfRule>
  </conditionalFormatting>
  <conditionalFormatting sqref="C85:H90">
    <cfRule type="cellIs" dxfId="85" priority="13" operator="lessThan">
      <formula>0</formula>
    </cfRule>
    <cfRule type="cellIs" dxfId="84" priority="14" operator="greaterThan">
      <formula>0</formula>
    </cfRule>
  </conditionalFormatting>
  <conditionalFormatting sqref="K85:P90">
    <cfRule type="cellIs" dxfId="83" priority="11" operator="lessThan">
      <formula>0</formula>
    </cfRule>
    <cfRule type="cellIs" dxfId="82" priority="12" operator="greaterThan">
      <formula>0</formula>
    </cfRule>
  </conditionalFormatting>
  <conditionalFormatting sqref="S85:X90">
    <cfRule type="cellIs" dxfId="81" priority="9" operator="lessThan">
      <formula>0</formula>
    </cfRule>
    <cfRule type="cellIs" dxfId="80" priority="10" operator="greaterThan">
      <formula>0</formula>
    </cfRule>
  </conditionalFormatting>
  <conditionalFormatting sqref="AA85:AF90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S95:X100">
    <cfRule type="cellIs" dxfId="77" priority="5" operator="lessThan">
      <formula>0</formula>
    </cfRule>
    <cfRule type="cellIs" dxfId="76" priority="6" operator="greaterThan">
      <formula>0</formula>
    </cfRule>
  </conditionalFormatting>
  <conditionalFormatting sqref="K95:P100">
    <cfRule type="cellIs" dxfId="75" priority="3" operator="lessThan">
      <formula>0</formula>
    </cfRule>
    <cfRule type="cellIs" dxfId="74" priority="4" operator="greaterThan">
      <formula>0</formula>
    </cfRule>
  </conditionalFormatting>
  <conditionalFormatting sqref="C95:H100">
    <cfRule type="cellIs" dxfId="73" priority="1" operator="lessThan">
      <formula>0</formula>
    </cfRule>
    <cfRule type="cellIs" dxfId="72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v>3</v>
      </c>
      <c r="D3" s="2" t="s">
        <v>50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" si="0">D6+12</f>
        <v>36</v>
      </c>
      <c r="F6" s="12">
        <f t="shared" ref="F6" si="1">E6+12</f>
        <v>48</v>
      </c>
      <c r="G6" s="12">
        <f t="shared" ref="G6" si="2">F6+12</f>
        <v>60</v>
      </c>
      <c r="H6" s="12">
        <f t="shared" ref="H6" si="3">G6+12</f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" si="4">L6+12</f>
        <v>36</v>
      </c>
      <c r="N6" s="12">
        <f t="shared" ref="N6" si="5">M6+12</f>
        <v>48</v>
      </c>
      <c r="O6" s="12">
        <f t="shared" ref="O6" si="6">N6+12</f>
        <v>60</v>
      </c>
      <c r="P6" s="12">
        <f t="shared" ref="P6" si="7">O6+12</f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v>720</v>
      </c>
      <c r="D7" s="7">
        <v>1800</v>
      </c>
      <c r="E7" s="7">
        <v>2880</v>
      </c>
      <c r="F7" s="7">
        <v>3600</v>
      </c>
      <c r="G7" s="7">
        <v>3960</v>
      </c>
      <c r="H7" s="7">
        <v>4320</v>
      </c>
      <c r="I7" s="2"/>
      <c r="J7" s="13">
        <f>$B$7</f>
        <v>2020</v>
      </c>
      <c r="K7" s="7">
        <v>2160</v>
      </c>
      <c r="L7" s="7">
        <v>2880</v>
      </c>
      <c r="M7" s="7">
        <v>3600</v>
      </c>
      <c r="N7" s="7">
        <v>4032.0000305175781</v>
      </c>
      <c r="O7" s="7">
        <v>4392.0000305175781</v>
      </c>
      <c r="P7" s="7">
        <v>4320</v>
      </c>
      <c r="Q7" s="2"/>
      <c r="R7" s="22">
        <f>$B$7</f>
        <v>2020</v>
      </c>
      <c r="S7" s="23"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8">S7*W7</f>
        <v>7200</v>
      </c>
      <c r="Y7" s="2"/>
      <c r="Z7" s="22">
        <f>$B$7</f>
        <v>2020</v>
      </c>
      <c r="AA7" s="44"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v>720</v>
      </c>
      <c r="D8" s="7">
        <v>1800</v>
      </c>
      <c r="E8" s="7">
        <v>2880</v>
      </c>
      <c r="F8" s="7">
        <v>3600</v>
      </c>
      <c r="G8" s="7">
        <v>3960</v>
      </c>
      <c r="H8" s="7"/>
      <c r="I8" s="2"/>
      <c r="J8" s="13">
        <f>J7+1</f>
        <v>2021</v>
      </c>
      <c r="K8" s="7">
        <v>2160</v>
      </c>
      <c r="L8" s="7">
        <v>2880</v>
      </c>
      <c r="M8" s="7">
        <v>3744.0000610351563</v>
      </c>
      <c r="N8" s="7">
        <v>4032.0000305175781</v>
      </c>
      <c r="O8" s="7">
        <v>4392.0000305175781</v>
      </c>
      <c r="P8" s="7"/>
      <c r="Q8" s="2"/>
      <c r="R8" s="22">
        <f>R7+1</f>
        <v>2021</v>
      </c>
      <c r="S8" s="23">
        <v>7200</v>
      </c>
      <c r="T8" s="24"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8"/>
        <v>7200</v>
      </c>
      <c r="Y8" s="2"/>
      <c r="Z8" s="22">
        <f>Z7+1</f>
        <v>2021</v>
      </c>
      <c r="AA8" s="44"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9">B8+1</f>
        <v>2022</v>
      </c>
      <c r="C9" s="7">
        <v>720</v>
      </c>
      <c r="D9" s="7">
        <v>1800</v>
      </c>
      <c r="E9" s="7">
        <v>2880</v>
      </c>
      <c r="F9" s="7">
        <v>3600</v>
      </c>
      <c r="G9" s="7"/>
      <c r="H9" s="7"/>
      <c r="I9" s="2"/>
      <c r="J9" s="13">
        <f t="shared" ref="J9:J12" si="10">J8+1</f>
        <v>2022</v>
      </c>
      <c r="K9" s="7">
        <v>2160</v>
      </c>
      <c r="L9" s="7">
        <v>3024.0000610351562</v>
      </c>
      <c r="M9" s="7">
        <v>3744.0000610351563</v>
      </c>
      <c r="N9" s="7">
        <v>4032.0000305175781</v>
      </c>
      <c r="O9" s="7"/>
      <c r="P9" s="7"/>
      <c r="Q9" s="2"/>
      <c r="R9" s="22">
        <f>R8+1</f>
        <v>2022</v>
      </c>
      <c r="S9" s="23">
        <v>7200</v>
      </c>
      <c r="T9" s="24">
        <v>0</v>
      </c>
      <c r="U9" s="42">
        <f t="shared" ref="U9:U12" si="11">(1+U8)*(1+T9)-1</f>
        <v>0</v>
      </c>
      <c r="V9" s="42">
        <f>(S9/S8)/(1+T9)-1</f>
        <v>0</v>
      </c>
      <c r="W9" s="25">
        <f>(1+U12)/(1+U9)</f>
        <v>1</v>
      </c>
      <c r="X9" s="5">
        <f t="shared" si="8"/>
        <v>7200</v>
      </c>
      <c r="Y9" s="2"/>
      <c r="Z9" s="22">
        <f>Z8+1</f>
        <v>2022</v>
      </c>
      <c r="AA9" s="44"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9"/>
        <v>2023</v>
      </c>
      <c r="C10" s="7">
        <v>720</v>
      </c>
      <c r="D10" s="7">
        <v>1800</v>
      </c>
      <c r="E10" s="7">
        <v>2880</v>
      </c>
      <c r="F10" s="7"/>
      <c r="G10" s="7"/>
      <c r="H10" s="7"/>
      <c r="I10" s="2"/>
      <c r="J10" s="13">
        <f t="shared" si="10"/>
        <v>2023</v>
      </c>
      <c r="K10" s="7">
        <v>2448.0001220703125</v>
      </c>
      <c r="L10" s="7">
        <v>3096.0000915527344</v>
      </c>
      <c r="M10" s="7">
        <v>3744.0000610351563</v>
      </c>
      <c r="N10" s="7"/>
      <c r="O10" s="7"/>
      <c r="P10" s="7"/>
      <c r="Q10" s="2"/>
      <c r="R10" s="22">
        <f>R9+1</f>
        <v>2023</v>
      </c>
      <c r="S10" s="23">
        <v>7200</v>
      </c>
      <c r="T10" s="24">
        <v>0</v>
      </c>
      <c r="U10" s="42">
        <f t="shared" si="11"/>
        <v>0</v>
      </c>
      <c r="V10" s="42">
        <f>(S10/S9)/(1+T10)-1</f>
        <v>0</v>
      </c>
      <c r="W10" s="25">
        <f>(1+U12)/(1+U10)</f>
        <v>1</v>
      </c>
      <c r="X10" s="5">
        <f t="shared" si="8"/>
        <v>7200</v>
      </c>
      <c r="Y10" s="2"/>
      <c r="Z10" s="22">
        <f>Z9+1</f>
        <v>2023</v>
      </c>
      <c r="AA10" s="44"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9"/>
        <v>2024</v>
      </c>
      <c r="C11" s="7">
        <v>720</v>
      </c>
      <c r="D11" s="7">
        <v>1800</v>
      </c>
      <c r="E11" s="7"/>
      <c r="F11" s="7"/>
      <c r="G11" s="7"/>
      <c r="H11" s="7"/>
      <c r="I11" s="2"/>
      <c r="J11" s="13">
        <f t="shared" si="10"/>
        <v>2024</v>
      </c>
      <c r="K11" s="7">
        <v>2448.0001220703125</v>
      </c>
      <c r="L11" s="7">
        <v>3096.0000915527344</v>
      </c>
      <c r="M11" s="7"/>
      <c r="N11" s="7"/>
      <c r="O11" s="7"/>
      <c r="P11" s="7"/>
      <c r="Q11" s="2"/>
      <c r="R11" s="22">
        <f>R10+1</f>
        <v>2024</v>
      </c>
      <c r="S11" s="23">
        <v>7200</v>
      </c>
      <c r="T11" s="24">
        <v>0</v>
      </c>
      <c r="U11" s="42">
        <f t="shared" si="11"/>
        <v>0</v>
      </c>
      <c r="V11" s="42">
        <f>(S11/S10)/(1+T11)-1</f>
        <v>0</v>
      </c>
      <c r="W11" s="25">
        <f>(1+U12)/(1+U11)</f>
        <v>1</v>
      </c>
      <c r="X11" s="5">
        <f t="shared" si="8"/>
        <v>7200</v>
      </c>
      <c r="Y11" s="2"/>
      <c r="Z11" s="22">
        <f>Z10+1</f>
        <v>2024</v>
      </c>
      <c r="AA11" s="44"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9"/>
        <v>2025</v>
      </c>
      <c r="C12" s="7">
        <v>720</v>
      </c>
      <c r="D12" s="7"/>
      <c r="E12" s="7"/>
      <c r="F12" s="7"/>
      <c r="G12" s="7"/>
      <c r="H12" s="7"/>
      <c r="I12" s="2"/>
      <c r="J12" s="13">
        <f t="shared" si="10"/>
        <v>2025</v>
      </c>
      <c r="K12" s="7">
        <v>2448.0001220703125</v>
      </c>
      <c r="L12" s="7"/>
      <c r="M12" s="7"/>
      <c r="N12" s="7"/>
      <c r="O12" s="7"/>
      <c r="P12" s="7"/>
      <c r="Q12" s="2"/>
      <c r="R12" s="22">
        <f>R11+1</f>
        <v>2025</v>
      </c>
      <c r="S12" s="23">
        <v>7200</v>
      </c>
      <c r="T12" s="24">
        <v>0</v>
      </c>
      <c r="U12" s="42">
        <f t="shared" si="11"/>
        <v>0</v>
      </c>
      <c r="V12" s="42">
        <f>(S12/S11)/(1+T12)-1</f>
        <v>0</v>
      </c>
      <c r="W12" s="25">
        <f>(1+U12)/(1+U12)</f>
        <v>1</v>
      </c>
      <c r="X12" s="5">
        <f t="shared" si="8"/>
        <v>7200</v>
      </c>
      <c r="Y12" s="2"/>
      <c r="Z12" s="22">
        <f>Z11+1</f>
        <v>2025</v>
      </c>
      <c r="AA12" s="44"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2">
        <v>2</v>
      </c>
      <c r="D16" s="2">
        <v>5</v>
      </c>
      <c r="E16" s="2">
        <v>8</v>
      </c>
      <c r="F16" s="2">
        <v>10</v>
      </c>
      <c r="G16" s="2">
        <v>11</v>
      </c>
      <c r="H16" s="2">
        <v>12</v>
      </c>
      <c r="I16" s="2"/>
      <c r="J16" s="13">
        <f>$B$7</f>
        <v>2020</v>
      </c>
      <c r="K16" s="7">
        <v>6</v>
      </c>
      <c r="L16" s="7">
        <v>8</v>
      </c>
      <c r="M16" s="7">
        <v>10</v>
      </c>
      <c r="N16" s="7">
        <v>11</v>
      </c>
      <c r="O16" s="7">
        <v>12</v>
      </c>
      <c r="P16" s="7"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2">
        <v>2</v>
      </c>
      <c r="D17" s="2">
        <v>5</v>
      </c>
      <c r="E17" s="2">
        <v>8</v>
      </c>
      <c r="F17" s="2">
        <v>10</v>
      </c>
      <c r="G17" s="2">
        <v>11</v>
      </c>
      <c r="H17" s="2"/>
      <c r="I17" s="2"/>
      <c r="J17" s="13">
        <f>J16+1</f>
        <v>2021</v>
      </c>
      <c r="K17" s="7">
        <v>6</v>
      </c>
      <c r="L17" s="7">
        <v>8</v>
      </c>
      <c r="M17" s="7">
        <v>10</v>
      </c>
      <c r="N17" s="7">
        <v>11</v>
      </c>
      <c r="O17" s="7"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12">B17+1</f>
        <v>2022</v>
      </c>
      <c r="C18" s="2">
        <v>2</v>
      </c>
      <c r="D18" s="2">
        <v>5</v>
      </c>
      <c r="E18" s="2">
        <v>8</v>
      </c>
      <c r="F18" s="2">
        <v>10</v>
      </c>
      <c r="G18" s="2"/>
      <c r="H18" s="2"/>
      <c r="I18" s="2"/>
      <c r="J18" s="13">
        <f t="shared" ref="J18:J21" si="13">J17+1</f>
        <v>2022</v>
      </c>
      <c r="K18" s="7">
        <v>6</v>
      </c>
      <c r="L18" s="7">
        <v>8</v>
      </c>
      <c r="M18" s="7">
        <v>10</v>
      </c>
      <c r="N18" s="7"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12"/>
        <v>2023</v>
      </c>
      <c r="C19" s="2">
        <v>2</v>
      </c>
      <c r="D19" s="2">
        <v>5</v>
      </c>
      <c r="E19" s="2">
        <v>8</v>
      </c>
      <c r="F19" s="2"/>
      <c r="G19" s="2"/>
      <c r="H19" s="2"/>
      <c r="I19" s="2"/>
      <c r="J19" s="13">
        <f t="shared" si="13"/>
        <v>2023</v>
      </c>
      <c r="K19" s="7">
        <v>6</v>
      </c>
      <c r="L19" s="7">
        <v>8</v>
      </c>
      <c r="M19" s="7"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12"/>
        <v>2024</v>
      </c>
      <c r="C20" s="2">
        <v>2</v>
      </c>
      <c r="D20" s="2">
        <v>5</v>
      </c>
      <c r="E20" s="2"/>
      <c r="F20" s="2"/>
      <c r="G20" s="2"/>
      <c r="H20" s="2"/>
      <c r="I20" s="2"/>
      <c r="J20" s="13">
        <f t="shared" si="13"/>
        <v>2024</v>
      </c>
      <c r="K20" s="7">
        <v>6</v>
      </c>
      <c r="L20" s="7"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12"/>
        <v>2025</v>
      </c>
      <c r="C21" s="2">
        <v>2</v>
      </c>
      <c r="D21" s="2"/>
      <c r="E21" s="2"/>
      <c r="F21" s="2"/>
      <c r="G21" s="2"/>
      <c r="H21" s="2"/>
      <c r="I21" s="2"/>
      <c r="J21" s="13">
        <f t="shared" si="13"/>
        <v>2025</v>
      </c>
      <c r="K21" s="7"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 t="shared" ref="C25:H25" si="14">C7/$X7</f>
        <v>0.1</v>
      </c>
      <c r="D25" s="27">
        <f t="shared" si="14"/>
        <v>0.25</v>
      </c>
      <c r="E25" s="27">
        <f t="shared" si="14"/>
        <v>0.4</v>
      </c>
      <c r="F25" s="27">
        <f t="shared" si="14"/>
        <v>0.5</v>
      </c>
      <c r="G25" s="27">
        <f t="shared" si="14"/>
        <v>0.55000000000000004</v>
      </c>
      <c r="H25" s="27">
        <f t="shared" si="14"/>
        <v>0.6</v>
      </c>
      <c r="J25" s="13">
        <f>$B$7</f>
        <v>2020</v>
      </c>
      <c r="K25" s="27">
        <f t="shared" ref="K25:P25" si="15">K7/$X7</f>
        <v>0.3</v>
      </c>
      <c r="L25" s="27">
        <f t="shared" si="15"/>
        <v>0.4</v>
      </c>
      <c r="M25" s="27">
        <f t="shared" si="15"/>
        <v>0.5</v>
      </c>
      <c r="N25" s="27">
        <f t="shared" si="15"/>
        <v>0.56000000423855256</v>
      </c>
      <c r="O25" s="27">
        <f t="shared" si="15"/>
        <v>0.6100000042385525</v>
      </c>
      <c r="P25" s="27">
        <f t="shared" si="15"/>
        <v>0.6</v>
      </c>
      <c r="Q25" s="2"/>
      <c r="R25" s="13">
        <f>$B$7</f>
        <v>2020</v>
      </c>
      <c r="S25" s="28">
        <f t="shared" ref="S25:X25" si="16">C7/K7</f>
        <v>0.33333333333333331</v>
      </c>
      <c r="T25" s="28">
        <f t="shared" si="16"/>
        <v>0.625</v>
      </c>
      <c r="U25" s="28">
        <f t="shared" si="16"/>
        <v>0.8</v>
      </c>
      <c r="V25" s="28">
        <f t="shared" si="16"/>
        <v>0.89285713609924666</v>
      </c>
      <c r="W25" s="28">
        <f t="shared" si="16"/>
        <v>0.90163933799730211</v>
      </c>
      <c r="X25" s="28">
        <f t="shared" si="16"/>
        <v>1</v>
      </c>
      <c r="Y25" s="2"/>
      <c r="Z25" s="13">
        <f>$B$7</f>
        <v>2020</v>
      </c>
      <c r="AA25" s="28">
        <f t="shared" ref="AA25:AF25" si="17">C16/K16</f>
        <v>0.33333333333333331</v>
      </c>
      <c r="AB25" s="28">
        <f t="shared" si="17"/>
        <v>0.625</v>
      </c>
      <c r="AC25" s="28">
        <f t="shared" si="17"/>
        <v>0.8</v>
      </c>
      <c r="AD25" s="28">
        <f t="shared" si="17"/>
        <v>0.90909090909090906</v>
      </c>
      <c r="AE25" s="28">
        <f t="shared" si="17"/>
        <v>0.91666666666666663</v>
      </c>
      <c r="AF25" s="28">
        <f t="shared" si="17"/>
        <v>1</v>
      </c>
    </row>
    <row r="26" spans="2:32" x14ac:dyDescent="0.25">
      <c r="B26" s="13">
        <f>B25+1</f>
        <v>2021</v>
      </c>
      <c r="C26" s="27">
        <f>C8/$X8</f>
        <v>0.1</v>
      </c>
      <c r="D26" s="27">
        <f>D8/$X8</f>
        <v>0.25</v>
      </c>
      <c r="E26" s="27">
        <f>E8/$X8</f>
        <v>0.4</v>
      </c>
      <c r="F26" s="27">
        <f>F8/$X8</f>
        <v>0.5</v>
      </c>
      <c r="G26" s="27">
        <f>G8/$X8</f>
        <v>0.55000000000000004</v>
      </c>
      <c r="H26" s="27"/>
      <c r="J26" s="13">
        <f>J25+1</f>
        <v>2021</v>
      </c>
      <c r="K26" s="27">
        <f>K8/$X8</f>
        <v>0.3</v>
      </c>
      <c r="L26" s="27">
        <f>L8/$X8</f>
        <v>0.4</v>
      </c>
      <c r="M26" s="27">
        <f>M8/$X8</f>
        <v>0.52000000847710504</v>
      </c>
      <c r="N26" s="27">
        <f>N8/$X8</f>
        <v>0.56000000423855256</v>
      </c>
      <c r="O26" s="27">
        <f>O8/$X8</f>
        <v>0.6100000042385525</v>
      </c>
      <c r="P26" s="27"/>
      <c r="Q26" s="2"/>
      <c r="R26" s="13">
        <f>R25+1</f>
        <v>2021</v>
      </c>
      <c r="S26" s="28">
        <f>C8/K8</f>
        <v>0.33333333333333331</v>
      </c>
      <c r="T26" s="28">
        <f>D8/L8</f>
        <v>0.625</v>
      </c>
      <c r="U26" s="28">
        <f>E8/M8</f>
        <v>0.7692307566906732</v>
      </c>
      <c r="V26" s="28">
        <f>F8/N8</f>
        <v>0.89285713609924666</v>
      </c>
      <c r="W26" s="28">
        <f>G8/O8</f>
        <v>0.90163933799730211</v>
      </c>
      <c r="X26" s="28"/>
      <c r="Y26" s="2"/>
      <c r="Z26" s="13">
        <f>Z25+1</f>
        <v>2021</v>
      </c>
      <c r="AA26" s="28">
        <f>C17/K17</f>
        <v>0.33333333333333331</v>
      </c>
      <c r="AB26" s="28">
        <f>D17/L17</f>
        <v>0.625</v>
      </c>
      <c r="AC26" s="28">
        <f>E17/M17</f>
        <v>0.8</v>
      </c>
      <c r="AD26" s="28">
        <f>F17/N17</f>
        <v>0.90909090909090906</v>
      </c>
      <c r="AE26" s="28">
        <f>G17/O17</f>
        <v>0.91666666666666663</v>
      </c>
      <c r="AF26" s="28"/>
    </row>
    <row r="27" spans="2:32" x14ac:dyDescent="0.25">
      <c r="B27" s="13">
        <f t="shared" ref="B27:B30" si="18">B26+1</f>
        <v>2022</v>
      </c>
      <c r="C27" s="27">
        <f>C9/$X9</f>
        <v>0.1</v>
      </c>
      <c r="D27" s="27">
        <f>D9/$X9</f>
        <v>0.25</v>
      </c>
      <c r="E27" s="27">
        <f>E9/$X9</f>
        <v>0.4</v>
      </c>
      <c r="F27" s="27">
        <f>F9/$X9</f>
        <v>0.5</v>
      </c>
      <c r="G27" s="27"/>
      <c r="H27" s="27"/>
      <c r="J27" s="13">
        <f t="shared" ref="J27:J30" si="19">J26+1</f>
        <v>2022</v>
      </c>
      <c r="K27" s="27">
        <f>K9/$X9</f>
        <v>0.3</v>
      </c>
      <c r="L27" s="27">
        <f>L9/$X9</f>
        <v>0.42000000847710506</v>
      </c>
      <c r="M27" s="27">
        <f>M9/$X9</f>
        <v>0.52000000847710504</v>
      </c>
      <c r="N27" s="27">
        <f>N9/$X9</f>
        <v>0.56000000423855256</v>
      </c>
      <c r="O27" s="27"/>
      <c r="P27" s="27"/>
      <c r="Q27" s="2"/>
      <c r="R27" s="13">
        <f t="shared" ref="R27:R30" si="20">R26+1</f>
        <v>2022</v>
      </c>
      <c r="S27" s="28">
        <f>C9/K9</f>
        <v>0.33333333333333331</v>
      </c>
      <c r="T27" s="28">
        <f>D9/L9</f>
        <v>0.59523808322405769</v>
      </c>
      <c r="U27" s="28">
        <f>E9/M9</f>
        <v>0.7692307566906732</v>
      </c>
      <c r="V27" s="28">
        <f>F9/N9</f>
        <v>0.89285713609924666</v>
      </c>
      <c r="W27" s="28"/>
      <c r="X27" s="28"/>
      <c r="Y27" s="2"/>
      <c r="Z27" s="13">
        <f t="shared" ref="Z27:Z30" si="21">Z26+1</f>
        <v>2022</v>
      </c>
      <c r="AA27" s="28">
        <f>C18/K18</f>
        <v>0.33333333333333331</v>
      </c>
      <c r="AB27" s="28">
        <f>D18/L18</f>
        <v>0.625</v>
      </c>
      <c r="AC27" s="28">
        <f>E18/M18</f>
        <v>0.8</v>
      </c>
      <c r="AD27" s="28">
        <f>F18/N18</f>
        <v>0.90909090909090906</v>
      </c>
      <c r="AE27" s="28"/>
      <c r="AF27" s="28"/>
    </row>
    <row r="28" spans="2:32" x14ac:dyDescent="0.25">
      <c r="B28" s="13">
        <f t="shared" si="18"/>
        <v>2023</v>
      </c>
      <c r="C28" s="27">
        <f>C10/$X10</f>
        <v>0.1</v>
      </c>
      <c r="D28" s="27">
        <f>D10/$X10</f>
        <v>0.25</v>
      </c>
      <c r="E28" s="27">
        <f>E10/$X10</f>
        <v>0.4</v>
      </c>
      <c r="F28" s="27"/>
      <c r="G28" s="27"/>
      <c r="H28" s="27"/>
      <c r="J28" s="13">
        <f t="shared" si="19"/>
        <v>2023</v>
      </c>
      <c r="K28" s="27">
        <f>K10/$X10</f>
        <v>0.34000001695421006</v>
      </c>
      <c r="L28" s="27">
        <f>L10/$X10</f>
        <v>0.43000001271565758</v>
      </c>
      <c r="M28" s="27">
        <f>M10/$X10</f>
        <v>0.52000000847710504</v>
      </c>
      <c r="N28" s="27"/>
      <c r="O28" s="27"/>
      <c r="P28" s="27"/>
      <c r="Q28" s="2"/>
      <c r="R28" s="13">
        <f t="shared" si="20"/>
        <v>2023</v>
      </c>
      <c r="S28" s="28">
        <f>C10/K10</f>
        <v>0.29411763239255256</v>
      </c>
      <c r="T28" s="28">
        <f>D10/L10</f>
        <v>0.58139533164459545</v>
      </c>
      <c r="U28" s="28">
        <f>E10/M10</f>
        <v>0.7692307566906732</v>
      </c>
      <c r="V28" s="28"/>
      <c r="W28" s="28"/>
      <c r="X28" s="28"/>
      <c r="Y28" s="2"/>
      <c r="Z28" s="13">
        <f t="shared" si="21"/>
        <v>2023</v>
      </c>
      <c r="AA28" s="28">
        <f>C19/K19</f>
        <v>0.33333333333333331</v>
      </c>
      <c r="AB28" s="28">
        <f>D19/L19</f>
        <v>0.625</v>
      </c>
      <c r="AC28" s="28">
        <f>E19/M19</f>
        <v>0.8</v>
      </c>
      <c r="AD28" s="28"/>
      <c r="AE28" s="28"/>
      <c r="AF28" s="28"/>
    </row>
    <row r="29" spans="2:32" x14ac:dyDescent="0.25">
      <c r="B29" s="13">
        <f t="shared" si="18"/>
        <v>2024</v>
      </c>
      <c r="C29" s="27">
        <f>C11/$X11</f>
        <v>0.1</v>
      </c>
      <c r="D29" s="27">
        <f>D11/$X11</f>
        <v>0.25</v>
      </c>
      <c r="E29" s="27"/>
      <c r="F29" s="27"/>
      <c r="G29" s="27"/>
      <c r="H29" s="27"/>
      <c r="J29" s="13">
        <f t="shared" si="19"/>
        <v>2024</v>
      </c>
      <c r="K29" s="27">
        <f>K11/$X11</f>
        <v>0.34000001695421006</v>
      </c>
      <c r="L29" s="27">
        <f>L11/$X11</f>
        <v>0.43000001271565758</v>
      </c>
      <c r="M29" s="27"/>
      <c r="N29" s="27"/>
      <c r="O29" s="27"/>
      <c r="P29" s="27"/>
      <c r="Q29" s="2"/>
      <c r="R29" s="13">
        <f t="shared" si="20"/>
        <v>2024</v>
      </c>
      <c r="S29" s="28">
        <f>C11/K11</f>
        <v>0.29411763239255256</v>
      </c>
      <c r="T29" s="28">
        <f>D11/L11</f>
        <v>0.58139533164459545</v>
      </c>
      <c r="U29" s="28"/>
      <c r="V29" s="28"/>
      <c r="W29" s="28"/>
      <c r="X29" s="28"/>
      <c r="Y29" s="2"/>
      <c r="Z29" s="13">
        <f t="shared" si="21"/>
        <v>2024</v>
      </c>
      <c r="AA29" s="28">
        <f>C20/K20</f>
        <v>0.33333333333333331</v>
      </c>
      <c r="AB29" s="28">
        <f>D20/L20</f>
        <v>0.625</v>
      </c>
      <c r="AC29" s="28"/>
      <c r="AD29" s="28"/>
      <c r="AE29" s="28"/>
      <c r="AF29" s="28"/>
    </row>
    <row r="30" spans="2:32" x14ac:dyDescent="0.25">
      <c r="B30" s="13">
        <f t="shared" si="18"/>
        <v>2025</v>
      </c>
      <c r="C30" s="27">
        <f>C12/$X12</f>
        <v>0.1</v>
      </c>
      <c r="D30" s="27"/>
      <c r="E30" s="27"/>
      <c r="F30" s="27"/>
      <c r="G30" s="27"/>
      <c r="H30" s="27"/>
      <c r="J30" s="13">
        <f t="shared" si="19"/>
        <v>2025</v>
      </c>
      <c r="K30" s="27">
        <f>K12/$X12</f>
        <v>0.34000001695421006</v>
      </c>
      <c r="L30" s="27"/>
      <c r="M30" s="27"/>
      <c r="N30" s="27"/>
      <c r="O30" s="27"/>
      <c r="P30" s="27"/>
      <c r="Q30" s="2"/>
      <c r="R30" s="13">
        <f t="shared" si="20"/>
        <v>2025</v>
      </c>
      <c r="S30" s="28">
        <f>C12/K12</f>
        <v>0.29411763239255256</v>
      </c>
      <c r="T30" s="28"/>
      <c r="U30" s="28"/>
      <c r="V30" s="28"/>
      <c r="W30" s="28"/>
      <c r="X30" s="28"/>
      <c r="Y30" s="2"/>
      <c r="Z30" s="13">
        <f t="shared" si="21"/>
        <v>2025</v>
      </c>
      <c r="AA30" s="28">
        <f>C21/K21</f>
        <v>0.33333333333333331</v>
      </c>
      <c r="AB30" s="28"/>
      <c r="AC30" s="28"/>
      <c r="AD30" s="28"/>
      <c r="AE30" s="28"/>
      <c r="AF30" s="2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 t="shared" ref="C35:H35" si="22">C7/C16</f>
        <v>360</v>
      </c>
      <c r="D35" s="7">
        <f t="shared" si="22"/>
        <v>360</v>
      </c>
      <c r="E35" s="7">
        <f t="shared" si="22"/>
        <v>360</v>
      </c>
      <c r="F35" s="7">
        <f t="shared" si="22"/>
        <v>360</v>
      </c>
      <c r="G35" s="7">
        <f t="shared" si="22"/>
        <v>360</v>
      </c>
      <c r="H35" s="7">
        <f t="shared" si="22"/>
        <v>360</v>
      </c>
      <c r="J35" s="13">
        <f>$B$7</f>
        <v>2020</v>
      </c>
      <c r="K35" s="7">
        <f t="shared" ref="K35:P35" si="23">K7/K16</f>
        <v>360</v>
      </c>
      <c r="L35" s="7">
        <f t="shared" si="23"/>
        <v>360</v>
      </c>
      <c r="M35" s="7">
        <f t="shared" si="23"/>
        <v>360</v>
      </c>
      <c r="N35" s="7">
        <f t="shared" si="23"/>
        <v>366.54545731977981</v>
      </c>
      <c r="O35" s="7">
        <f t="shared" si="23"/>
        <v>366.00000254313153</v>
      </c>
      <c r="P35" s="7">
        <f t="shared" si="23"/>
        <v>360</v>
      </c>
      <c r="R35" s="13">
        <f>$B$7</f>
        <v>2020</v>
      </c>
      <c r="S35" s="7">
        <f t="shared" ref="S35:X35" si="24">IFERROR((K7-C7)/(K16-C16),0)</f>
        <v>360</v>
      </c>
      <c r="T35" s="7">
        <f t="shared" si="24"/>
        <v>360</v>
      </c>
      <c r="U35" s="7">
        <f t="shared" si="24"/>
        <v>360</v>
      </c>
      <c r="V35" s="7">
        <f t="shared" si="24"/>
        <v>432.00003051757812</v>
      </c>
      <c r="W35" s="7">
        <f t="shared" si="24"/>
        <v>432.00003051757812</v>
      </c>
      <c r="X35" s="7">
        <f t="shared" si="24"/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C8/C17</f>
        <v>360</v>
      </c>
      <c r="D36" s="7">
        <f>D8/D17</f>
        <v>360</v>
      </c>
      <c r="E36" s="7">
        <f>E8/E17</f>
        <v>360</v>
      </c>
      <c r="F36" s="7">
        <f>F8/F17</f>
        <v>360</v>
      </c>
      <c r="G36" s="7">
        <f>G8/G17</f>
        <v>360</v>
      </c>
      <c r="H36" s="7"/>
      <c r="J36" s="13">
        <f>J35+1</f>
        <v>2021</v>
      </c>
      <c r="K36" s="7">
        <f>K8/K17</f>
        <v>360</v>
      </c>
      <c r="L36" s="7">
        <f>L8/L17</f>
        <v>360</v>
      </c>
      <c r="M36" s="7">
        <f>M8/M17</f>
        <v>374.40000610351564</v>
      </c>
      <c r="N36" s="7">
        <f>N8/N17</f>
        <v>366.54545731977981</v>
      </c>
      <c r="O36" s="7">
        <f>O8/O17</f>
        <v>366.00000254313153</v>
      </c>
      <c r="P36" s="7"/>
      <c r="R36" s="13">
        <f>R35+1</f>
        <v>2021</v>
      </c>
      <c r="S36" s="7">
        <f>IFERROR((K8-C8)/(K17-C17),0)</f>
        <v>360</v>
      </c>
      <c r="T36" s="7">
        <f>IFERROR((L8-D8)/(L17-D17),0)</f>
        <v>360</v>
      </c>
      <c r="U36" s="7">
        <f>IFERROR((M8-E8)/(M17-E17),0)</f>
        <v>432.00003051757812</v>
      </c>
      <c r="V36" s="7">
        <f>IFERROR((N8-F8)/(N17-F17),0)</f>
        <v>432.00003051757812</v>
      </c>
      <c r="W36" s="7">
        <f>IFERROR((O8-G8)/(O17-G17),0)</f>
        <v>432.00003051757812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25">B36+1</f>
        <v>2022</v>
      </c>
      <c r="C37" s="7">
        <f>C9/C18</f>
        <v>360</v>
      </c>
      <c r="D37" s="7">
        <f>D9/D18</f>
        <v>360</v>
      </c>
      <c r="E37" s="7">
        <f>E9/E18</f>
        <v>360</v>
      </c>
      <c r="F37" s="7">
        <f>F9/F18</f>
        <v>360</v>
      </c>
      <c r="G37" s="7"/>
      <c r="H37" s="7"/>
      <c r="J37" s="13">
        <f t="shared" ref="J37:J40" si="26">J36+1</f>
        <v>2022</v>
      </c>
      <c r="K37" s="7">
        <f>K9/K18</f>
        <v>360</v>
      </c>
      <c r="L37" s="7">
        <f>L9/L18</f>
        <v>378.00000762939453</v>
      </c>
      <c r="M37" s="7">
        <f>M9/M18</f>
        <v>374.40000610351564</v>
      </c>
      <c r="N37" s="7">
        <f>N9/N18</f>
        <v>366.54545731977981</v>
      </c>
      <c r="O37" s="7"/>
      <c r="P37" s="7"/>
      <c r="R37" s="13">
        <f t="shared" ref="R37:R40" si="27">R36+1</f>
        <v>2022</v>
      </c>
      <c r="S37" s="7">
        <f>IFERROR((K9-C9)/(K18-C18),0)</f>
        <v>360</v>
      </c>
      <c r="T37" s="7">
        <f>IFERROR((L9-D9)/(L18-D18),0)</f>
        <v>408.00002034505206</v>
      </c>
      <c r="U37" s="7">
        <f>IFERROR((M9-E9)/(M18-E18),0)</f>
        <v>432.00003051757812</v>
      </c>
      <c r="V37" s="7">
        <f>IFERROR((N9-F9)/(N18-F18),0)</f>
        <v>432.00003051757812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25"/>
        <v>2023</v>
      </c>
      <c r="C38" s="7">
        <f>C10/C19</f>
        <v>360</v>
      </c>
      <c r="D38" s="7">
        <f>D10/D19</f>
        <v>360</v>
      </c>
      <c r="E38" s="7">
        <f>E10/E19</f>
        <v>360</v>
      </c>
      <c r="F38" s="7"/>
      <c r="G38" s="7"/>
      <c r="H38" s="7"/>
      <c r="J38" s="13">
        <f t="shared" si="26"/>
        <v>2023</v>
      </c>
      <c r="K38" s="7">
        <f>K10/K19</f>
        <v>408.00002034505206</v>
      </c>
      <c r="L38" s="7">
        <f>L10/L19</f>
        <v>387.0000114440918</v>
      </c>
      <c r="M38" s="7">
        <f>M10/M19</f>
        <v>374.40000610351564</v>
      </c>
      <c r="N38" s="7"/>
      <c r="O38" s="7"/>
      <c r="P38" s="7"/>
      <c r="R38" s="13">
        <f t="shared" si="27"/>
        <v>2023</v>
      </c>
      <c r="S38" s="7">
        <f>IFERROR((K10-C10)/(K19-C19),0)</f>
        <v>432.00003051757812</v>
      </c>
      <c r="T38" s="7">
        <f>IFERROR((L10-D10)/(L19-D19),0)</f>
        <v>432.00003051757812</v>
      </c>
      <c r="U38" s="7">
        <f>IFERROR((M10-E10)/(M19-E19),0)</f>
        <v>432.00003051757812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25"/>
        <v>2024</v>
      </c>
      <c r="C39" s="7">
        <f>C11/C20</f>
        <v>360</v>
      </c>
      <c r="D39" s="7">
        <f>D11/D20</f>
        <v>360</v>
      </c>
      <c r="E39" s="7"/>
      <c r="F39" s="7"/>
      <c r="G39" s="7"/>
      <c r="H39" s="7"/>
      <c r="J39" s="13">
        <f t="shared" si="26"/>
        <v>2024</v>
      </c>
      <c r="K39" s="7">
        <f>K11/K20</f>
        <v>408.00002034505206</v>
      </c>
      <c r="L39" s="7">
        <f>L11/L20</f>
        <v>387.0000114440918</v>
      </c>
      <c r="M39" s="7"/>
      <c r="N39" s="7"/>
      <c r="O39" s="7"/>
      <c r="P39" s="7"/>
      <c r="R39" s="13">
        <f t="shared" si="27"/>
        <v>2024</v>
      </c>
      <c r="S39" s="7">
        <f>IFERROR((K11-C11)/(K20-C20),0)</f>
        <v>432.00003051757812</v>
      </c>
      <c r="T39" s="7">
        <f>IFERROR((L11-D11)/(L20-D20),0)</f>
        <v>432.00003051757812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25"/>
        <v>2025</v>
      </c>
      <c r="C40" s="7">
        <f>C12/C21</f>
        <v>360</v>
      </c>
      <c r="D40" s="7"/>
      <c r="E40" s="7"/>
      <c r="F40" s="7"/>
      <c r="G40" s="7"/>
      <c r="H40" s="7"/>
      <c r="J40" s="13">
        <f t="shared" si="26"/>
        <v>2025</v>
      </c>
      <c r="K40" s="7">
        <f>K12/K21</f>
        <v>408.00002034505206</v>
      </c>
      <c r="L40" s="7"/>
      <c r="M40" s="7"/>
      <c r="N40" s="7"/>
      <c r="O40" s="7"/>
      <c r="P40" s="7"/>
      <c r="R40" s="13">
        <f t="shared" si="27"/>
        <v>2025</v>
      </c>
      <c r="S40" s="7">
        <f>IFERROR((K12-C12)/(K21-C21),0)</f>
        <v>432.00003051757812</v>
      </c>
      <c r="T40" s="7"/>
      <c r="U40" s="7"/>
      <c r="V40" s="7"/>
      <c r="W40" s="7"/>
      <c r="X40" s="7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9.9499999999999993" customHeight="1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3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" si="28">D66+12</f>
        <v>36</v>
      </c>
      <c r="F66" s="12">
        <f t="shared" ref="F66" si="29">E66+12</f>
        <v>48</v>
      </c>
      <c r="G66" s="12">
        <f t="shared" ref="G66" si="30">F66+12</f>
        <v>60</v>
      </c>
      <c r="H66" s="12">
        <f t="shared" ref="H66" si="31">G66+12</f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" si="32">L66+12</f>
        <v>36</v>
      </c>
      <c r="N66" s="12">
        <f t="shared" ref="N66" si="33">M66+12</f>
        <v>48</v>
      </c>
      <c r="O66" s="12">
        <f t="shared" ref="O66" si="34">N66+12</f>
        <v>60</v>
      </c>
      <c r="P66" s="12">
        <f t="shared" ref="P66" si="35">O66+12</f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0</v>
      </c>
      <c r="G67" s="27">
        <f>IFERROR((G7-'00'!G7)/G7,0)</f>
        <v>0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1.7857150290828658E-2</v>
      </c>
      <c r="O67" s="27">
        <f>IFERROR((O7-'00'!O7)/O7,0)</f>
        <v>1.6393449457488558E-2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36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</v>
      </c>
      <c r="F68" s="27">
        <f>IFERROR((F8-'00'!F8)/F8,0)</f>
        <v>0</v>
      </c>
      <c r="G68" s="27">
        <f>IFERROR((G8-'00'!G8)/G8,0)</f>
        <v>0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3.8461554136658464E-2</v>
      </c>
      <c r="N68" s="27">
        <f>IFERROR((N8-'00'!N8)/N8,0)</f>
        <v>1.7857150290828658E-2</v>
      </c>
      <c r="O68" s="27">
        <f>IFERROR((O8-'00'!O8)/O8,0)</f>
        <v>1.6393449457488558E-2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36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37">B68+1</f>
        <v>2022</v>
      </c>
      <c r="C69" s="27">
        <f>IFERROR((C9-'00'!C9)/C9,0)</f>
        <v>0</v>
      </c>
      <c r="D69" s="27">
        <f>IFERROR((D9-'00'!D9)/D9,0)</f>
        <v>0</v>
      </c>
      <c r="E69" s="27">
        <f>IFERROR((E9-'00'!E9)/E9,0)</f>
        <v>0</v>
      </c>
      <c r="F69" s="27">
        <f>IFERROR((F9-'00'!F9)/F9,0)</f>
        <v>0</v>
      </c>
      <c r="G69" s="27"/>
      <c r="H69" s="27"/>
      <c r="I69" s="2"/>
      <c r="J69" s="13">
        <f t="shared" ref="J69:J72" si="38">J68+1</f>
        <v>2022</v>
      </c>
      <c r="K69" s="27">
        <f>IFERROR((K9-'00'!K9)/K9,0)</f>
        <v>0</v>
      </c>
      <c r="L69" s="27">
        <f>IFERROR((L9-'00'!L9)/L9,0)</f>
        <v>4.7619066841507629E-2</v>
      </c>
      <c r="M69" s="27">
        <f>IFERROR((M9-'00'!M9)/M9,0)</f>
        <v>3.8461554136658464E-2</v>
      </c>
      <c r="N69" s="27">
        <f>IFERROR((N9-'00'!N9)/N9,0)</f>
        <v>1.7857150290828658E-2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39">(1+U68)*(1+T69)-1</f>
        <v>0</v>
      </c>
      <c r="V69" s="42">
        <f>(S69/S68)/(1+T69)-1</f>
        <v>0</v>
      </c>
      <c r="W69" s="25">
        <f>(1+U72)/(1+U69)</f>
        <v>1</v>
      </c>
      <c r="X69" s="5">
        <f t="shared" si="36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37"/>
        <v>2023</v>
      </c>
      <c r="C70" s="27">
        <f>IFERROR((C10-'00'!C10)/C10,0)</f>
        <v>0</v>
      </c>
      <c r="D70" s="27">
        <f>IFERROR((D10-'00'!D10)/D10,0)</f>
        <v>0</v>
      </c>
      <c r="E70" s="27">
        <f>IFERROR((E10-'00'!E10)/E10,0)</f>
        <v>0</v>
      </c>
      <c r="F70" s="27"/>
      <c r="G70" s="27"/>
      <c r="H70" s="27"/>
      <c r="I70" s="2"/>
      <c r="J70" s="13">
        <f t="shared" si="38"/>
        <v>2023</v>
      </c>
      <c r="K70" s="27">
        <f>IFERROR((K10-'00'!K10)/K10,0)</f>
        <v>0.11764710282234228</v>
      </c>
      <c r="L70" s="27">
        <f>IFERROR((L10-'00'!L10)/L10,0)</f>
        <v>6.9767469368647222E-2</v>
      </c>
      <c r="M70" s="27">
        <f>IFERROR((M10-'00'!M10)/M10,0)</f>
        <v>3.8461554136658464E-2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39"/>
        <v>0</v>
      </c>
      <c r="V70" s="42">
        <f>(S70/S69)/(1+T70)-1</f>
        <v>0</v>
      </c>
      <c r="W70" s="25">
        <f>(1+U72)/(1+U70)</f>
        <v>1</v>
      </c>
      <c r="X70" s="5">
        <f t="shared" si="36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37"/>
        <v>2024</v>
      </c>
      <c r="C71" s="27">
        <f>IFERROR((C11-'00'!C11)/C11,0)</f>
        <v>0</v>
      </c>
      <c r="D71" s="27">
        <f>IFERROR((D11-'00'!D11)/D11,0)</f>
        <v>0</v>
      </c>
      <c r="E71" s="27"/>
      <c r="F71" s="27"/>
      <c r="G71" s="27"/>
      <c r="H71" s="27"/>
      <c r="I71" s="2"/>
      <c r="J71" s="13">
        <f t="shared" si="38"/>
        <v>2024</v>
      </c>
      <c r="K71" s="27">
        <f>IFERROR((K11-'00'!K11)/K11,0)</f>
        <v>0.11764710282234228</v>
      </c>
      <c r="L71" s="27">
        <f>IFERROR((L11-'00'!L11)/L11,0)</f>
        <v>6.9767469368647222E-2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39"/>
        <v>0</v>
      </c>
      <c r="V71" s="42">
        <f>(S71/S70)/(1+T71)-1</f>
        <v>0</v>
      </c>
      <c r="W71" s="25">
        <f>(1+U72)/(1+U71)</f>
        <v>1</v>
      </c>
      <c r="X71" s="5">
        <f t="shared" si="36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37"/>
        <v>2025</v>
      </c>
      <c r="C72" s="27">
        <f>IFERROR((C12-'00'!C12)/C12,0)</f>
        <v>0</v>
      </c>
      <c r="D72" s="27"/>
      <c r="E72" s="27"/>
      <c r="F72" s="27"/>
      <c r="G72" s="27"/>
      <c r="H72" s="27"/>
      <c r="I72" s="2"/>
      <c r="J72" s="13">
        <f t="shared" si="38"/>
        <v>2025</v>
      </c>
      <c r="K72" s="27">
        <f>IFERROR((K12-'00'!K12)/K12,0)</f>
        <v>0.11764710282234228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39"/>
        <v>0</v>
      </c>
      <c r="V72" s="42">
        <f>(S72/S71)/(1+T72)-1</f>
        <v>0</v>
      </c>
      <c r="W72" s="25">
        <f>(1+U72)/(1+U72)</f>
        <v>1</v>
      </c>
      <c r="X72" s="5">
        <f t="shared" si="36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0</v>
      </c>
      <c r="G76" s="27">
        <f>IFERROR((G16-'00'!G16)/G16,0)</f>
        <v>0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</v>
      </c>
      <c r="F77" s="27">
        <f>IFERROR((F17-'00'!F17)/F17,0)</f>
        <v>0</v>
      </c>
      <c r="G77" s="27">
        <f>IFERROR((G17-'00'!G17)/G17,0)</f>
        <v>0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40">B77+1</f>
        <v>2022</v>
      </c>
      <c r="C78" s="27">
        <f>IFERROR((C18-'00'!C18)/C18,0)</f>
        <v>0</v>
      </c>
      <c r="D78" s="27">
        <f>IFERROR((D18-'00'!D18)/D18,0)</f>
        <v>0</v>
      </c>
      <c r="E78" s="27">
        <f>IFERROR((E18-'00'!E18)/E18,0)</f>
        <v>0</v>
      </c>
      <c r="F78" s="27">
        <f>IFERROR((F18-'00'!F18)/F18,0)</f>
        <v>0</v>
      </c>
      <c r="G78" s="27"/>
      <c r="H78" s="27"/>
      <c r="I78" s="2"/>
      <c r="J78" s="13">
        <f t="shared" ref="J78:J81" si="41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40"/>
        <v>2023</v>
      </c>
      <c r="C79" s="27">
        <f>IFERROR((C19-'00'!C19)/C19,0)</f>
        <v>0</v>
      </c>
      <c r="D79" s="27">
        <f>IFERROR((D19-'00'!D19)/D19,0)</f>
        <v>0</v>
      </c>
      <c r="E79" s="27">
        <f>IFERROR((E19-'00'!E19)/E19,0)</f>
        <v>0</v>
      </c>
      <c r="F79" s="27"/>
      <c r="G79" s="27"/>
      <c r="H79" s="27"/>
      <c r="I79" s="2"/>
      <c r="J79" s="13">
        <f t="shared" si="41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40"/>
        <v>2024</v>
      </c>
      <c r="C80" s="27">
        <f>IFERROR((C20-'00'!C20)/C20,0)</f>
        <v>0</v>
      </c>
      <c r="D80" s="27">
        <f>IFERROR((D20-'00'!D20)/D20,0)</f>
        <v>0</v>
      </c>
      <c r="E80" s="27"/>
      <c r="F80" s="27"/>
      <c r="G80" s="27"/>
      <c r="H80" s="27"/>
      <c r="I80" s="2"/>
      <c r="J80" s="13">
        <f t="shared" si="41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40"/>
        <v>2025</v>
      </c>
      <c r="C81" s="27">
        <f>IFERROR((C21-'00'!C21)/C21,0)</f>
        <v>0</v>
      </c>
      <c r="D81" s="27"/>
      <c r="E81" s="27"/>
      <c r="F81" s="27"/>
      <c r="G81" s="27"/>
      <c r="H81" s="27"/>
      <c r="I81" s="2"/>
      <c r="J81" s="13">
        <f t="shared" si="41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0</v>
      </c>
      <c r="G85" s="27">
        <f>IFERROR((G25-'00'!G25)/G25,0)</f>
        <v>0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1.7857150290828655E-2</v>
      </c>
      <c r="O85" s="27">
        <f>IFERROR((O25-'00'!O25)/O25,0)</f>
        <v>1.6393449457488562E-2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-1.8181825888277284E-2</v>
      </c>
      <c r="W85" s="27">
        <f>IFERROR((W25-'00'!W25)/W25,0)</f>
        <v>-1.6666673730920865E-2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0</v>
      </c>
      <c r="AE85" s="27">
        <f>IFERROR((AE25-'00'!AE25)/AE25,0)</f>
        <v>0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</v>
      </c>
      <c r="F86" s="27">
        <f>IFERROR((F26-'00'!F26)/F26,0)</f>
        <v>0</v>
      </c>
      <c r="G86" s="27">
        <f>IFERROR((G26-'00'!G26)/G26,0)</f>
        <v>0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3.8461554136658464E-2</v>
      </c>
      <c r="N86" s="27">
        <f>IFERROR((N26-'00'!N26)/N26,0)</f>
        <v>1.7857150290828655E-2</v>
      </c>
      <c r="O86" s="27">
        <f>IFERROR((O26-'00'!O26)/O26,0)</f>
        <v>1.6393449457488562E-2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-4.0000016954210169E-2</v>
      </c>
      <c r="V86" s="27">
        <f>IFERROR((V26-'00'!V26)/V26,0)</f>
        <v>-1.8181825888277284E-2</v>
      </c>
      <c r="W86" s="27">
        <f>IFERROR((W26-'00'!W26)/W26,0)</f>
        <v>-1.6666673730920865E-2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</v>
      </c>
      <c r="AD86" s="27">
        <f>IFERROR((AD26-'00'!AD26)/AD26,0)</f>
        <v>0</v>
      </c>
      <c r="AE86" s="27">
        <f>IFERROR((AE26-'00'!AE26)/AE26,0)</f>
        <v>0</v>
      </c>
      <c r="AF86" s="27"/>
    </row>
    <row r="87" spans="2:32" x14ac:dyDescent="0.25">
      <c r="B87" s="13">
        <f t="shared" ref="B87:B90" si="42">B86+1</f>
        <v>2022</v>
      </c>
      <c r="C87" s="27">
        <f>IFERROR((C27-'00'!C27)/C27,0)</f>
        <v>0</v>
      </c>
      <c r="D87" s="27">
        <f>IFERROR((D27-'00'!D27)/D27,0)</f>
        <v>0</v>
      </c>
      <c r="E87" s="27">
        <f>IFERROR((E27-'00'!E27)/E27,0)</f>
        <v>0</v>
      </c>
      <c r="F87" s="27">
        <f>IFERROR((F27-'00'!F27)/F27,0)</f>
        <v>0</v>
      </c>
      <c r="G87" s="27"/>
      <c r="H87" s="27"/>
      <c r="J87" s="13">
        <f t="shared" ref="J87:J90" si="43">J86+1</f>
        <v>2022</v>
      </c>
      <c r="K87" s="27">
        <f>IFERROR((K27-'00'!K27)/K27,0)</f>
        <v>0</v>
      </c>
      <c r="L87" s="27">
        <f>IFERROR((L27-'00'!L27)/L27,0)</f>
        <v>4.7619066841507629E-2</v>
      </c>
      <c r="M87" s="27">
        <f>IFERROR((M27-'00'!M27)/M27,0)</f>
        <v>3.8461554136658464E-2</v>
      </c>
      <c r="N87" s="27">
        <f>IFERROR((N27-'00'!N27)/N27,0)</f>
        <v>1.7857150290828655E-2</v>
      </c>
      <c r="O87" s="27"/>
      <c r="P87" s="27"/>
      <c r="Q87" s="2"/>
      <c r="R87" s="13">
        <f t="shared" ref="R87:R90" si="44">R86+1</f>
        <v>2022</v>
      </c>
      <c r="S87" s="27">
        <f>IFERROR((S27-'00'!S27)/S27,0)</f>
        <v>0</v>
      </c>
      <c r="T87" s="27">
        <f>IFERROR((T27-'00'!T27)/T27,0)</f>
        <v>-5.0000021192762666E-2</v>
      </c>
      <c r="U87" s="27">
        <f>IFERROR((U27-'00'!U27)/U27,0)</f>
        <v>-4.0000016954210169E-2</v>
      </c>
      <c r="V87" s="27">
        <f>IFERROR((V27-'00'!V27)/V27,0)</f>
        <v>-1.8181825888277284E-2</v>
      </c>
      <c r="W87" s="27"/>
      <c r="X87" s="27"/>
      <c r="Y87" s="2"/>
      <c r="Z87" s="13">
        <f t="shared" ref="Z87:Z90" si="45">Z86+1</f>
        <v>2022</v>
      </c>
      <c r="AA87" s="27">
        <f>IFERROR((AA27-'00'!AA27)/AA27,0)</f>
        <v>0</v>
      </c>
      <c r="AB87" s="27">
        <f>IFERROR((AB27-'00'!AB27)/AB27,0)</f>
        <v>0</v>
      </c>
      <c r="AC87" s="27">
        <f>IFERROR((AC27-'00'!AC27)/AC27,0)</f>
        <v>0</v>
      </c>
      <c r="AD87" s="27">
        <f>IFERROR((AD27-'00'!AD27)/AD27,0)</f>
        <v>0</v>
      </c>
      <c r="AE87" s="27"/>
      <c r="AF87" s="27"/>
    </row>
    <row r="88" spans="2:32" x14ac:dyDescent="0.25">
      <c r="B88" s="13">
        <f t="shared" si="42"/>
        <v>2023</v>
      </c>
      <c r="C88" s="27">
        <f>IFERROR((C28-'00'!C28)/C28,0)</f>
        <v>0</v>
      </c>
      <c r="D88" s="27">
        <f>IFERROR((D28-'00'!D28)/D28,0)</f>
        <v>0</v>
      </c>
      <c r="E88" s="27">
        <f>IFERROR((E28-'00'!E28)/E28,0)</f>
        <v>0</v>
      </c>
      <c r="F88" s="27"/>
      <c r="G88" s="27"/>
      <c r="H88" s="27"/>
      <c r="J88" s="13">
        <f t="shared" si="43"/>
        <v>2023</v>
      </c>
      <c r="K88" s="27">
        <f>IFERROR((K28-'00'!K28)/K28,0)</f>
        <v>0.11764710282234228</v>
      </c>
      <c r="L88" s="27">
        <f>IFERROR((L28-'00'!L28)/L28,0)</f>
        <v>6.9767469368647222E-2</v>
      </c>
      <c r="M88" s="27">
        <f>IFERROR((M28-'00'!M28)/M28,0)</f>
        <v>3.8461554136658464E-2</v>
      </c>
      <c r="N88" s="27"/>
      <c r="O88" s="27"/>
      <c r="P88" s="27"/>
      <c r="Q88" s="2"/>
      <c r="R88" s="13">
        <f t="shared" si="44"/>
        <v>2023</v>
      </c>
      <c r="S88" s="27">
        <f>IFERROR((S28-'00'!S28)/S28,0)</f>
        <v>-0.13333338984736687</v>
      </c>
      <c r="T88" s="27">
        <f>IFERROR((T28-'00'!T28)/T28,0)</f>
        <v>-7.5000031789143953E-2</v>
      </c>
      <c r="U88" s="27">
        <f>IFERROR((U28-'00'!U28)/U28,0)</f>
        <v>-4.0000016954210169E-2</v>
      </c>
      <c r="V88" s="27"/>
      <c r="W88" s="27"/>
      <c r="X88" s="27"/>
      <c r="Y88" s="2"/>
      <c r="Z88" s="13">
        <f t="shared" si="45"/>
        <v>2023</v>
      </c>
      <c r="AA88" s="27">
        <f>IFERROR((AA28-'00'!AA28)/AA28,0)</f>
        <v>0</v>
      </c>
      <c r="AB88" s="27">
        <f>IFERROR((AB28-'00'!AB28)/AB28,0)</f>
        <v>0</v>
      </c>
      <c r="AC88" s="27">
        <f>IFERROR((AC28-'00'!AC28)/AC28,0)</f>
        <v>0</v>
      </c>
      <c r="AD88" s="27"/>
      <c r="AE88" s="27"/>
      <c r="AF88" s="27"/>
    </row>
    <row r="89" spans="2:32" x14ac:dyDescent="0.25">
      <c r="B89" s="13">
        <f t="shared" si="42"/>
        <v>2024</v>
      </c>
      <c r="C89" s="27">
        <f>IFERROR((C29-'00'!C29)/C29,0)</f>
        <v>0</v>
      </c>
      <c r="D89" s="27">
        <f>IFERROR((D29-'00'!D29)/D29,0)</f>
        <v>0</v>
      </c>
      <c r="E89" s="27"/>
      <c r="F89" s="27"/>
      <c r="G89" s="27"/>
      <c r="H89" s="27"/>
      <c r="J89" s="13">
        <f t="shared" si="43"/>
        <v>2024</v>
      </c>
      <c r="K89" s="27">
        <f>IFERROR((K29-'00'!K29)/K29,0)</f>
        <v>0.11764710282234228</v>
      </c>
      <c r="L89" s="27">
        <f>IFERROR((L29-'00'!L29)/L29,0)</f>
        <v>6.9767469368647222E-2</v>
      </c>
      <c r="M89" s="27"/>
      <c r="N89" s="27"/>
      <c r="O89" s="27"/>
      <c r="P89" s="27"/>
      <c r="Q89" s="2"/>
      <c r="R89" s="13">
        <f t="shared" si="44"/>
        <v>2024</v>
      </c>
      <c r="S89" s="27">
        <f>IFERROR((S29-'00'!S29)/S29,0)</f>
        <v>-0.13333338984736687</v>
      </c>
      <c r="T89" s="27">
        <f>IFERROR((T29-'00'!T29)/T29,0)</f>
        <v>-7.5000031789143953E-2</v>
      </c>
      <c r="U89" s="27"/>
      <c r="V89" s="27"/>
      <c r="W89" s="27"/>
      <c r="X89" s="27"/>
      <c r="Y89" s="2"/>
      <c r="Z89" s="13">
        <f t="shared" si="45"/>
        <v>2024</v>
      </c>
      <c r="AA89" s="27">
        <f>IFERROR((AA29-'00'!AA29)/AA29,0)</f>
        <v>0</v>
      </c>
      <c r="AB89" s="27">
        <f>IFERROR((AB29-'00'!AB29)/AB29,0)</f>
        <v>0</v>
      </c>
      <c r="AC89" s="27"/>
      <c r="AD89" s="27"/>
      <c r="AE89" s="27"/>
      <c r="AF89" s="27"/>
    </row>
    <row r="90" spans="2:32" x14ac:dyDescent="0.25">
      <c r="B90" s="13">
        <f t="shared" si="42"/>
        <v>2025</v>
      </c>
      <c r="C90" s="27">
        <f>IFERROR((C30-'00'!C30)/C30,0)</f>
        <v>0</v>
      </c>
      <c r="D90" s="27"/>
      <c r="E90" s="27"/>
      <c r="F90" s="27"/>
      <c r="G90" s="27"/>
      <c r="H90" s="27"/>
      <c r="J90" s="13">
        <f t="shared" si="43"/>
        <v>2025</v>
      </c>
      <c r="K90" s="27">
        <f>IFERROR((K30-'00'!K30)/K30,0)</f>
        <v>0.11764710282234228</v>
      </c>
      <c r="L90" s="27"/>
      <c r="M90" s="27"/>
      <c r="N90" s="27"/>
      <c r="O90" s="27"/>
      <c r="P90" s="27"/>
      <c r="Q90" s="2"/>
      <c r="R90" s="13">
        <f t="shared" si="44"/>
        <v>2025</v>
      </c>
      <c r="S90" s="27">
        <f>IFERROR((S30-'00'!S30)/S30,0)</f>
        <v>-0.13333338984736687</v>
      </c>
      <c r="T90" s="27"/>
      <c r="U90" s="27"/>
      <c r="V90" s="27"/>
      <c r="W90" s="27"/>
      <c r="X90" s="27"/>
      <c r="Y90" s="2"/>
      <c r="Z90" s="13">
        <f t="shared" si="45"/>
        <v>2025</v>
      </c>
      <c r="AA90" s="27">
        <f>IFERROR((AA30-'00'!AA30)/AA30,0)</f>
        <v>0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1.7857150290828617E-2</v>
      </c>
      <c r="O95" s="27">
        <f>IFERROR((O35-'00'!O35)/O35,0)</f>
        <v>1.639344945748861E-2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0.16666672553544748</v>
      </c>
      <c r="W95" s="27">
        <f>IFERROR((W35-'00'!W35)/W35,0)</f>
        <v>0.16666672553544748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3.8461554136658492E-2</v>
      </c>
      <c r="N96" s="27">
        <f>IFERROR((N36-'00'!N36)/N36,0)</f>
        <v>1.7857150290828617E-2</v>
      </c>
      <c r="O96" s="27">
        <f>IFERROR((O36-'00'!O36)/O36,0)</f>
        <v>1.639344945748861E-2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0.16666672553544748</v>
      </c>
      <c r="V96" s="27">
        <f>IFERROR((V36-'00'!V36)/V36,0)</f>
        <v>0.16666672553544748</v>
      </c>
      <c r="W96" s="27">
        <f>IFERROR((W36-'00'!W36)/W36,0)</f>
        <v>0.16666672553544748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46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47">J96+1</f>
        <v>2022</v>
      </c>
      <c r="K97" s="27">
        <f>IFERROR((K37-'00'!K37)/K37,0)</f>
        <v>0</v>
      </c>
      <c r="L97" s="27">
        <f>IFERROR((L37-'00'!L37)/L37,0)</f>
        <v>4.7619066841507629E-2</v>
      </c>
      <c r="M97" s="27">
        <f>IFERROR((M37-'00'!M37)/M37,0)</f>
        <v>3.8461554136658492E-2</v>
      </c>
      <c r="N97" s="27">
        <f>IFERROR((N37-'00'!N37)/N37,0)</f>
        <v>1.7857150290828617E-2</v>
      </c>
      <c r="O97" s="27"/>
      <c r="P97" s="27"/>
      <c r="R97" s="13">
        <f t="shared" ref="R97:R100" si="48">R96+1</f>
        <v>2022</v>
      </c>
      <c r="S97" s="27">
        <f>IFERROR((S37-'00'!S37)/S37,0)</f>
        <v>0</v>
      </c>
      <c r="T97" s="27">
        <f>IFERROR((T37-'00'!T37)/T37,0)</f>
        <v>0.11764710282234224</v>
      </c>
      <c r="U97" s="27">
        <f>IFERROR((U37-'00'!U37)/U37,0)</f>
        <v>0.16666672553544748</v>
      </c>
      <c r="V97" s="27">
        <f>IFERROR((V37-'00'!V37)/V37,0)</f>
        <v>0.16666672553544748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46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47"/>
        <v>2023</v>
      </c>
      <c r="K98" s="27">
        <f>IFERROR((K38-'00'!K38)/K38,0)</f>
        <v>0.11764710282234224</v>
      </c>
      <c r="L98" s="27">
        <f>IFERROR((L38-'00'!L38)/L38,0)</f>
        <v>6.9767469368647222E-2</v>
      </c>
      <c r="M98" s="27">
        <f>IFERROR((M38-'00'!M38)/M38,0)</f>
        <v>3.8461554136658492E-2</v>
      </c>
      <c r="N98" s="27"/>
      <c r="O98" s="27"/>
      <c r="P98" s="27"/>
      <c r="R98" s="13">
        <f t="shared" si="48"/>
        <v>2023</v>
      </c>
      <c r="S98" s="27">
        <f>IFERROR((S38-'00'!S38)/S38,0)</f>
        <v>0.16666672553544748</v>
      </c>
      <c r="T98" s="27">
        <f>IFERROR((T38-'00'!T38)/T38,0)</f>
        <v>0.16666672553544748</v>
      </c>
      <c r="U98" s="27">
        <f>IFERROR((U38-'00'!U38)/U38,0)</f>
        <v>0.16666672553544748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46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47"/>
        <v>2024</v>
      </c>
      <c r="K99" s="27">
        <f>IFERROR((K39-'00'!K39)/K39,0)</f>
        <v>0.11764710282234224</v>
      </c>
      <c r="L99" s="27">
        <f>IFERROR((L39-'00'!L39)/L39,0)</f>
        <v>6.9767469368647222E-2</v>
      </c>
      <c r="M99" s="27"/>
      <c r="N99" s="27"/>
      <c r="O99" s="27"/>
      <c r="P99" s="27"/>
      <c r="R99" s="13">
        <f t="shared" si="48"/>
        <v>2024</v>
      </c>
      <c r="S99" s="27">
        <f>IFERROR((S39-'00'!S39)/S39,0)</f>
        <v>0.16666672553544748</v>
      </c>
      <c r="T99" s="27">
        <f>IFERROR((T39-'00'!T39)/T39,0)</f>
        <v>0.16666672553544748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46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47"/>
        <v>2025</v>
      </c>
      <c r="K100" s="27">
        <f>IFERROR((K40-'00'!K40)/K40,0)</f>
        <v>0.11764710282234224</v>
      </c>
      <c r="L100" s="27"/>
      <c r="M100" s="27"/>
      <c r="N100" s="27"/>
      <c r="O100" s="27"/>
      <c r="P100" s="27"/>
      <c r="R100" s="13">
        <f t="shared" si="48"/>
        <v>2025</v>
      </c>
      <c r="S100" s="27">
        <f>IFERROR((S40-'00'!S40)/S40,0)</f>
        <v>0.16666672553544748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K76:P81">
    <cfRule type="cellIs" dxfId="69" priority="17" operator="lessThan">
      <formula>0</formula>
    </cfRule>
    <cfRule type="cellIs" dxfId="68" priority="18" operator="greaterThan">
      <formula>0</formula>
    </cfRule>
  </conditionalFormatting>
  <conditionalFormatting sqref="C67:H72">
    <cfRule type="cellIs" dxfId="67" priority="39" operator="lessThan">
      <formula>0</formula>
    </cfRule>
    <cfRule type="cellIs" dxfId="66" priority="40" operator="greaterThan">
      <formula>0</formula>
    </cfRule>
  </conditionalFormatting>
  <conditionalFormatting sqref="C76:H81">
    <cfRule type="cellIs" dxfId="65" priority="15" operator="lessThan">
      <formula>0</formula>
    </cfRule>
    <cfRule type="cellIs" dxfId="64" priority="16" operator="greaterThan">
      <formula>0</formula>
    </cfRule>
  </conditionalFormatting>
  <conditionalFormatting sqref="C85:H90">
    <cfRule type="cellIs" dxfId="63" priority="13" operator="lessThan">
      <formula>0</formula>
    </cfRule>
    <cfRule type="cellIs" dxfId="62" priority="14" operator="greaterThan">
      <formula>0</formula>
    </cfRule>
  </conditionalFormatting>
  <conditionalFormatting sqref="K85:P90">
    <cfRule type="cellIs" dxfId="61" priority="11" operator="lessThan">
      <formula>0</formula>
    </cfRule>
    <cfRule type="cellIs" dxfId="60" priority="12" operator="greaterThan">
      <formula>0</formula>
    </cfRule>
  </conditionalFormatting>
  <conditionalFormatting sqref="S85:X90">
    <cfRule type="cellIs" dxfId="59" priority="9" operator="lessThan">
      <formula>0</formula>
    </cfRule>
    <cfRule type="cellIs" dxfId="58" priority="10" operator="greaterThan">
      <formula>0</formula>
    </cfRule>
  </conditionalFormatting>
  <conditionalFormatting sqref="AA85:AF90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S95:X100">
    <cfRule type="cellIs" dxfId="55" priority="5" operator="lessThan">
      <formula>0</formula>
    </cfRule>
    <cfRule type="cellIs" dxfId="54" priority="6" operator="greaterThan">
      <formula>0</formula>
    </cfRule>
  </conditionalFormatting>
  <conditionalFormatting sqref="K95:P100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C95:H100">
    <cfRule type="cellIs" dxfId="51" priority="1" operator="lessThan">
      <formula>0</formula>
    </cfRule>
    <cfRule type="cellIs" dxfId="50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AF149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>
      <c r="B1" s="3"/>
      <c r="C1" s="2"/>
    </row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J2" s="54" t="s">
        <v>55</v>
      </c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f>'03'!C3</f>
        <v>3</v>
      </c>
      <c r="D3" s="52" t="s">
        <v>48</v>
      </c>
      <c r="E3" s="52"/>
      <c r="F3" s="52"/>
      <c r="G3" s="52"/>
      <c r="H3" s="52"/>
      <c r="I3" s="2"/>
      <c r="J3" s="55" t="s">
        <v>56</v>
      </c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v>24</v>
      </c>
      <c r="E6" s="12">
        <v>36</v>
      </c>
      <c r="F6" s="12">
        <v>48</v>
      </c>
      <c r="G6" s="12">
        <v>60</v>
      </c>
      <c r="H6" s="12">
        <v>72</v>
      </c>
      <c r="I6" s="2"/>
      <c r="J6" s="11" t="s">
        <v>1</v>
      </c>
      <c r="K6" s="12">
        <v>12</v>
      </c>
      <c r="L6" s="12">
        <v>24</v>
      </c>
      <c r="M6" s="12">
        <v>36</v>
      </c>
      <c r="N6" s="12">
        <v>48</v>
      </c>
      <c r="O6" s="12">
        <v>60</v>
      </c>
      <c r="P6" s="12"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x14ac:dyDescent="0.25">
      <c r="B7" s="13">
        <v>2020</v>
      </c>
      <c r="C7" s="27">
        <f>IFERROR(('03'!C7-'00'!C7)/'00'!C7,0)</f>
        <v>0</v>
      </c>
      <c r="D7" s="27">
        <f>IFERROR(('03'!D7-'00'!D7)/'00'!D7,0)</f>
        <v>0</v>
      </c>
      <c r="E7" s="27">
        <f>IFERROR(('03'!E7-'00'!E7)/'00'!E7,0)</f>
        <v>0</v>
      </c>
      <c r="F7" s="27">
        <f>IFERROR(('03'!F7-'00'!F7)/'00'!F7,0)</f>
        <v>0</v>
      </c>
      <c r="G7" s="27">
        <f>IFERROR(('03'!G7-'00'!G7)/'00'!G7,0)</f>
        <v>0</v>
      </c>
      <c r="H7" s="27">
        <f>IFERROR(('03'!H7-'00'!H7)/'00'!H7,0)</f>
        <v>0</v>
      </c>
      <c r="I7" s="2"/>
      <c r="J7" s="13">
        <v>2020</v>
      </c>
      <c r="K7" s="27">
        <f>IFERROR(('03'!K7-'00'!K7)/'00'!K7,0)</f>
        <v>0</v>
      </c>
      <c r="L7" s="27">
        <f>IFERROR(('03'!L7-'00'!L7)/'00'!L7,0)</f>
        <v>0</v>
      </c>
      <c r="M7" s="27">
        <f>IFERROR(('03'!M7-'00'!M7)/'00'!M7,0)</f>
        <v>0</v>
      </c>
      <c r="N7" s="27">
        <f>IFERROR(('03'!N7-'00'!N7)/'00'!N7,0)</f>
        <v>1.8181825888277305E-2</v>
      </c>
      <c r="O7" s="27">
        <f>IFERROR(('03'!O7-'00'!O7)/'00'!O7,0)</f>
        <v>1.6666673730920862E-2</v>
      </c>
      <c r="P7" s="27">
        <f>IFERROR(('03'!P7-'00'!P7)/'00'!P7,0)</f>
        <v>0</v>
      </c>
      <c r="Q7" s="2"/>
      <c r="R7" s="22">
        <v>2020</v>
      </c>
      <c r="S7" s="27">
        <f>IFERROR(('03'!S7-'00'!S7)/'00'!S7,0)</f>
        <v>0</v>
      </c>
      <c r="T7" s="24"/>
      <c r="U7" s="42"/>
      <c r="V7" s="43"/>
      <c r="W7" s="25"/>
      <c r="X7" s="5"/>
      <c r="Y7" s="2"/>
      <c r="Z7" s="22">
        <v>2020</v>
      </c>
      <c r="AA7" s="27">
        <f>IFERROR(('03'!AA7-'00'!AA7)/'00'!AA7,0)</f>
        <v>0</v>
      </c>
      <c r="AB7" s="2"/>
      <c r="AC7" s="2"/>
      <c r="AD7" s="2"/>
      <c r="AE7" s="2"/>
      <c r="AF7" s="2"/>
    </row>
    <row r="8" spans="2:32" x14ac:dyDescent="0.25">
      <c r="B8" s="13">
        <v>2021</v>
      </c>
      <c r="C8" s="27">
        <f>IFERROR(('03'!C8-'00'!C8)/'00'!C8,0)</f>
        <v>0</v>
      </c>
      <c r="D8" s="27">
        <f>IFERROR(('03'!D8-'00'!D8)/'00'!D8,0)</f>
        <v>0</v>
      </c>
      <c r="E8" s="27">
        <f>IFERROR(('03'!E8-'00'!E8)/'00'!E8,0)</f>
        <v>0</v>
      </c>
      <c r="F8" s="27">
        <f>IFERROR(('03'!F8-'00'!F8)/'00'!F8,0)</f>
        <v>0</v>
      </c>
      <c r="G8" s="27">
        <f>IFERROR(('03'!G8-'00'!G8)/'00'!G8,0)</f>
        <v>0</v>
      </c>
      <c r="H8" s="27"/>
      <c r="I8" s="2"/>
      <c r="J8" s="13">
        <v>2021</v>
      </c>
      <c r="K8" s="27">
        <f>IFERROR(('03'!K8-'00'!K8)/'00'!K8,0)</f>
        <v>0</v>
      </c>
      <c r="L8" s="27">
        <f>IFERROR(('03'!L8-'00'!L8)/'00'!L8,0)</f>
        <v>0</v>
      </c>
      <c r="M8" s="27">
        <f>IFERROR(('03'!M8-'00'!M8)/'00'!M8,0)</f>
        <v>4.0000016954210071E-2</v>
      </c>
      <c r="N8" s="27">
        <f>IFERROR(('03'!N8-'00'!N8)/'00'!N8,0)</f>
        <v>1.8181825888277305E-2</v>
      </c>
      <c r="O8" s="27">
        <f>IFERROR(('03'!O8-'00'!O8)/'00'!O8,0)</f>
        <v>1.6666673730920862E-2</v>
      </c>
      <c r="P8" s="27"/>
      <c r="Q8" s="2"/>
      <c r="R8" s="22">
        <v>2021</v>
      </c>
      <c r="S8" s="27">
        <f>IFERROR(('03'!S8-'00'!S8)/'00'!S8,0)</f>
        <v>0</v>
      </c>
      <c r="T8" s="53">
        <f>IFERROR(('03'!T8-'00'!T8)/'00'!T8,0)</f>
        <v>0</v>
      </c>
      <c r="U8" s="42"/>
      <c r="V8" s="42"/>
      <c r="W8" s="25"/>
      <c r="X8" s="5"/>
      <c r="Y8" s="2"/>
      <c r="Z8" s="22">
        <v>2021</v>
      </c>
      <c r="AA8" s="27">
        <f>IFERROR(('03'!AA8-'00'!AA8)/'00'!AA8,0)</f>
        <v>0</v>
      </c>
      <c r="AB8" s="2"/>
      <c r="AC8" s="2"/>
      <c r="AD8" s="2"/>
      <c r="AE8" s="2"/>
      <c r="AF8" s="2"/>
    </row>
    <row r="9" spans="2:32" x14ac:dyDescent="0.25">
      <c r="B9" s="13">
        <v>2022</v>
      </c>
      <c r="C9" s="27">
        <f>IFERROR(('03'!C9-'00'!C9)/'00'!C9,0)</f>
        <v>0</v>
      </c>
      <c r="D9" s="27">
        <f>IFERROR(('03'!D9-'00'!D9)/'00'!D9,0)</f>
        <v>0</v>
      </c>
      <c r="E9" s="27">
        <f>IFERROR(('03'!E9-'00'!E9)/'00'!E9,0)</f>
        <v>0</v>
      </c>
      <c r="F9" s="27">
        <f>IFERROR(('03'!F9-'00'!F9)/'00'!F9,0)</f>
        <v>0</v>
      </c>
      <c r="G9" s="27"/>
      <c r="H9" s="27"/>
      <c r="I9" s="2"/>
      <c r="J9" s="13">
        <v>2022</v>
      </c>
      <c r="K9" s="27">
        <f>IFERROR(('03'!K9-'00'!K9)/'00'!K9,0)</f>
        <v>0</v>
      </c>
      <c r="L9" s="27">
        <f>IFERROR(('03'!L9-'00'!L9)/'00'!L9,0)</f>
        <v>5.0000021192762589E-2</v>
      </c>
      <c r="M9" s="27">
        <f>IFERROR(('03'!M9-'00'!M9)/'00'!M9,0)</f>
        <v>4.0000016954210071E-2</v>
      </c>
      <c r="N9" s="27">
        <f>IFERROR(('03'!N9-'00'!N9)/'00'!N9,0)</f>
        <v>1.8181825888277305E-2</v>
      </c>
      <c r="O9" s="27"/>
      <c r="P9" s="27"/>
      <c r="Q9" s="2"/>
      <c r="R9" s="22">
        <v>2022</v>
      </c>
      <c r="S9" s="27">
        <f>IFERROR(('03'!S9-'00'!S9)/'00'!S9,0)</f>
        <v>0</v>
      </c>
      <c r="T9" s="53">
        <f>IFERROR(('03'!T9-'00'!T9)/'00'!T9,0)</f>
        <v>0</v>
      </c>
      <c r="U9" s="42"/>
      <c r="V9" s="42"/>
      <c r="W9" s="25"/>
      <c r="X9" s="5"/>
      <c r="Y9" s="2"/>
      <c r="Z9" s="22">
        <v>2022</v>
      </c>
      <c r="AA9" s="27">
        <f>IFERROR(('03'!AA9-'00'!AA9)/'00'!AA9,0)</f>
        <v>0</v>
      </c>
      <c r="AB9" s="2"/>
      <c r="AC9" s="2"/>
      <c r="AD9" s="2"/>
      <c r="AE9" s="2"/>
      <c r="AF9" s="2"/>
    </row>
    <row r="10" spans="2:32" x14ac:dyDescent="0.25">
      <c r="B10" s="13">
        <v>2023</v>
      </c>
      <c r="C10" s="27">
        <f>IFERROR(('03'!C10-'00'!C10)/'00'!C10,0)</f>
        <v>0</v>
      </c>
      <c r="D10" s="27">
        <f>IFERROR(('03'!D10-'00'!D10)/'00'!D10,0)</f>
        <v>0</v>
      </c>
      <c r="E10" s="27">
        <f>IFERROR(('03'!E10-'00'!E10)/'00'!E10,0)</f>
        <v>0</v>
      </c>
      <c r="F10" s="27"/>
      <c r="G10" s="27"/>
      <c r="H10" s="27"/>
      <c r="I10" s="2"/>
      <c r="J10" s="13">
        <v>2023</v>
      </c>
      <c r="K10" s="27">
        <f>IFERROR(('03'!K10-'00'!K10)/'00'!K10,0)</f>
        <v>0.1333333898473669</v>
      </c>
      <c r="L10" s="27">
        <f>IFERROR(('03'!L10-'00'!L10)/'00'!L10,0)</f>
        <v>7.5000031789143884E-2</v>
      </c>
      <c r="M10" s="27">
        <f>IFERROR(('03'!M10-'00'!M10)/'00'!M10,0)</f>
        <v>4.0000016954210071E-2</v>
      </c>
      <c r="N10" s="27"/>
      <c r="O10" s="27"/>
      <c r="P10" s="27"/>
      <c r="Q10" s="2"/>
      <c r="R10" s="22">
        <v>2023</v>
      </c>
      <c r="S10" s="27">
        <f>IFERROR(('03'!S10-'00'!S10)/'00'!S10,0)</f>
        <v>0</v>
      </c>
      <c r="T10" s="53">
        <f>IFERROR(('03'!T10-'00'!T10)/'00'!T10,0)</f>
        <v>0</v>
      </c>
      <c r="U10" s="42"/>
      <c r="V10" s="42"/>
      <c r="W10" s="25"/>
      <c r="X10" s="5"/>
      <c r="Y10" s="2"/>
      <c r="Z10" s="22">
        <v>2023</v>
      </c>
      <c r="AA10" s="27">
        <f>IFERROR(('03'!AA10-'00'!AA10)/'00'!AA10,0)</f>
        <v>0</v>
      </c>
      <c r="AB10" s="2"/>
      <c r="AC10" s="2"/>
      <c r="AD10" s="2"/>
      <c r="AE10" s="2"/>
      <c r="AF10" s="2"/>
    </row>
    <row r="11" spans="2:32" x14ac:dyDescent="0.25">
      <c r="B11" s="13">
        <v>2024</v>
      </c>
      <c r="C11" s="27">
        <f>IFERROR(('03'!C11-'00'!C11)/'00'!C11,0)</f>
        <v>0</v>
      </c>
      <c r="D11" s="27">
        <f>IFERROR(('03'!D11-'00'!D11)/'00'!D11,0)</f>
        <v>0</v>
      </c>
      <c r="E11" s="27"/>
      <c r="F11" s="27"/>
      <c r="G11" s="27"/>
      <c r="H11" s="27"/>
      <c r="I11" s="2"/>
      <c r="J11" s="13">
        <v>2024</v>
      </c>
      <c r="K11" s="27">
        <f>IFERROR(('03'!K11-'00'!K11)/'00'!K11,0)</f>
        <v>0.1333333898473669</v>
      </c>
      <c r="L11" s="27">
        <f>IFERROR(('03'!L11-'00'!L11)/'00'!L11,0)</f>
        <v>7.5000031789143884E-2</v>
      </c>
      <c r="M11" s="27"/>
      <c r="N11" s="27"/>
      <c r="O11" s="27"/>
      <c r="P11" s="27"/>
      <c r="Q11" s="2"/>
      <c r="R11" s="22">
        <v>2024</v>
      </c>
      <c r="S11" s="27">
        <f>IFERROR(('03'!S11-'00'!S11)/'00'!S11,0)</f>
        <v>0</v>
      </c>
      <c r="T11" s="53">
        <f>IFERROR(('03'!T11-'00'!T11)/'00'!T11,0)</f>
        <v>0</v>
      </c>
      <c r="U11" s="42"/>
      <c r="V11" s="42"/>
      <c r="W11" s="25"/>
      <c r="X11" s="5"/>
      <c r="Y11" s="2"/>
      <c r="Z11" s="22">
        <v>2024</v>
      </c>
      <c r="AA11" s="27">
        <f>IFERROR(('03'!AA11-'00'!AA11)/'00'!AA11,0)</f>
        <v>0</v>
      </c>
      <c r="AB11" s="2"/>
      <c r="AC11" s="2"/>
      <c r="AD11" s="2"/>
      <c r="AE11" s="2"/>
      <c r="AF11" s="2"/>
    </row>
    <row r="12" spans="2:32" x14ac:dyDescent="0.25">
      <c r="B12" s="13">
        <v>2025</v>
      </c>
      <c r="C12" s="27">
        <f>IFERROR(('03'!C12-'00'!C12)/'00'!C12,0)</f>
        <v>0</v>
      </c>
      <c r="D12" s="27"/>
      <c r="E12" s="27"/>
      <c r="F12" s="27"/>
      <c r="G12" s="27"/>
      <c r="H12" s="27"/>
      <c r="I12" s="2"/>
      <c r="J12" s="13">
        <v>2025</v>
      </c>
      <c r="K12" s="27">
        <f>IFERROR(('03'!K12-'00'!K12)/'00'!K12,0)</f>
        <v>0.1333333898473669</v>
      </c>
      <c r="L12" s="27"/>
      <c r="M12" s="27"/>
      <c r="N12" s="27"/>
      <c r="O12" s="27"/>
      <c r="P12" s="27"/>
      <c r="Q12" s="2"/>
      <c r="R12" s="22">
        <v>2025</v>
      </c>
      <c r="S12" s="27">
        <f>IFERROR(('03'!S12-'00'!S12)/'00'!S12,0)</f>
        <v>0</v>
      </c>
      <c r="T12" s="53">
        <f>IFERROR(('03'!T12-'00'!T12)/'00'!T12,0)</f>
        <v>0</v>
      </c>
      <c r="U12" s="42"/>
      <c r="V12" s="42"/>
      <c r="W12" s="25"/>
      <c r="X12" s="5"/>
      <c r="Y12" s="2"/>
      <c r="Z12" s="22">
        <v>2025</v>
      </c>
      <c r="AA12" s="27">
        <f>IFERROR(('03'!AA12-'00'!AA12)/'00'!AA12,0)</f>
        <v>0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/>
      <c r="S14" s="32"/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/>
      <c r="S15" s="32"/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v>2020</v>
      </c>
      <c r="C16" s="27">
        <f>IFERROR(('03'!C16-'00'!C16)/'00'!C16,0)</f>
        <v>0</v>
      </c>
      <c r="D16" s="27">
        <f>IFERROR(('03'!D16-'00'!D16)/'00'!D16,0)</f>
        <v>0</v>
      </c>
      <c r="E16" s="27">
        <f>IFERROR(('03'!E16-'00'!E16)/'00'!E16,0)</f>
        <v>0</v>
      </c>
      <c r="F16" s="27">
        <f>IFERROR(('03'!F16-'00'!F16)/'00'!F16,0)</f>
        <v>0</v>
      </c>
      <c r="G16" s="27">
        <f>IFERROR(('03'!G16-'00'!G16)/'00'!G16,0)</f>
        <v>0</v>
      </c>
      <c r="H16" s="27">
        <f>IFERROR(('03'!H16-'00'!H16)/'00'!H16,0)</f>
        <v>0</v>
      </c>
      <c r="I16" s="2"/>
      <c r="J16" s="13">
        <v>2020</v>
      </c>
      <c r="K16" s="27">
        <f>IFERROR(('03'!K16-'00'!K16)/'00'!K16,0)</f>
        <v>0</v>
      </c>
      <c r="L16" s="27">
        <f>IFERROR(('03'!L16-'00'!L16)/'00'!L16,0)</f>
        <v>0</v>
      </c>
      <c r="M16" s="27">
        <f>IFERROR(('03'!M16-'00'!M16)/'00'!M16,0)</f>
        <v>0</v>
      </c>
      <c r="N16" s="27">
        <f>IFERROR(('03'!N16-'00'!N16)/'00'!N16,0)</f>
        <v>0</v>
      </c>
      <c r="O16" s="27">
        <f>IFERROR(('03'!O16-'00'!O16)/'00'!O16,0)</f>
        <v>0</v>
      </c>
      <c r="P16" s="27">
        <f>IFERROR(('03'!P16-'00'!P16)/'00'!P16,0)</f>
        <v>0</v>
      </c>
      <c r="Q16" s="2"/>
      <c r="R16" s="32"/>
      <c r="S16" s="32"/>
      <c r="T16" s="33"/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v>2021</v>
      </c>
      <c r="C17" s="27">
        <f>IFERROR(('03'!C17-'00'!C17)/'00'!C17,0)</f>
        <v>0</v>
      </c>
      <c r="D17" s="27">
        <f>IFERROR(('03'!D17-'00'!D17)/'00'!D17,0)</f>
        <v>0</v>
      </c>
      <c r="E17" s="27">
        <f>IFERROR(('03'!E17-'00'!E17)/'00'!E17,0)</f>
        <v>0</v>
      </c>
      <c r="F17" s="27">
        <f>IFERROR(('03'!F17-'00'!F17)/'00'!F17,0)</f>
        <v>0</v>
      </c>
      <c r="G17" s="27">
        <f>IFERROR(('03'!G17-'00'!G17)/'00'!G17,0)</f>
        <v>0</v>
      </c>
      <c r="H17" s="27"/>
      <c r="I17" s="2"/>
      <c r="J17" s="13">
        <v>2021</v>
      </c>
      <c r="K17" s="27">
        <f>IFERROR(('03'!K17-'00'!K17)/'00'!K17,0)</f>
        <v>0</v>
      </c>
      <c r="L17" s="27">
        <f>IFERROR(('03'!L17-'00'!L17)/'00'!L17,0)</f>
        <v>0</v>
      </c>
      <c r="M17" s="27">
        <f>IFERROR(('03'!M17-'00'!M17)/'00'!M17,0)</f>
        <v>0</v>
      </c>
      <c r="N17" s="27">
        <f>IFERROR(('03'!N17-'00'!N17)/'00'!N17,0)</f>
        <v>0</v>
      </c>
      <c r="O17" s="27">
        <f>IFERROR(('03'!O17-'00'!O17)/'00'!O17,0)</f>
        <v>0</v>
      </c>
      <c r="P17" s="27"/>
      <c r="Q17" s="2"/>
      <c r="R17" s="32"/>
      <c r="S17" s="32"/>
      <c r="T17" s="33"/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v>2022</v>
      </c>
      <c r="C18" s="27">
        <f>IFERROR(('03'!C18-'00'!C18)/'00'!C18,0)</f>
        <v>0</v>
      </c>
      <c r="D18" s="27">
        <f>IFERROR(('03'!D18-'00'!D18)/'00'!D18,0)</f>
        <v>0</v>
      </c>
      <c r="E18" s="27">
        <f>IFERROR(('03'!E18-'00'!E18)/'00'!E18,0)</f>
        <v>0</v>
      </c>
      <c r="F18" s="27">
        <f>IFERROR(('03'!F18-'00'!F18)/'00'!F18,0)</f>
        <v>0</v>
      </c>
      <c r="G18" s="27"/>
      <c r="H18" s="27"/>
      <c r="I18" s="2"/>
      <c r="J18" s="13">
        <v>2022</v>
      </c>
      <c r="K18" s="27">
        <f>IFERROR(('03'!K18-'00'!K18)/'00'!K18,0)</f>
        <v>0</v>
      </c>
      <c r="L18" s="27">
        <f>IFERROR(('03'!L18-'00'!L18)/'00'!L18,0)</f>
        <v>0</v>
      </c>
      <c r="M18" s="27">
        <f>IFERROR(('03'!M18-'00'!M18)/'00'!M18,0)</f>
        <v>0</v>
      </c>
      <c r="N18" s="27">
        <f>IFERROR(('03'!N18-'00'!N18)/'00'!N18,0)</f>
        <v>0</v>
      </c>
      <c r="O18" s="27"/>
      <c r="P18" s="27"/>
      <c r="Q18" s="2"/>
      <c r="R18" s="32"/>
      <c r="S18" s="32"/>
      <c r="T18" s="33"/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v>2023</v>
      </c>
      <c r="C19" s="27">
        <f>IFERROR(('03'!C19-'00'!C19)/'00'!C19,0)</f>
        <v>0</v>
      </c>
      <c r="D19" s="27">
        <f>IFERROR(('03'!D19-'00'!D19)/'00'!D19,0)</f>
        <v>0</v>
      </c>
      <c r="E19" s="27">
        <f>IFERROR(('03'!E19-'00'!E19)/'00'!E19,0)</f>
        <v>0</v>
      </c>
      <c r="F19" s="27"/>
      <c r="G19" s="27"/>
      <c r="H19" s="27"/>
      <c r="I19" s="2"/>
      <c r="J19" s="13">
        <v>2023</v>
      </c>
      <c r="K19" s="27">
        <f>IFERROR(('03'!K19-'00'!K19)/'00'!K19,0)</f>
        <v>0</v>
      </c>
      <c r="L19" s="27">
        <f>IFERROR(('03'!L19-'00'!L19)/'00'!L19,0)</f>
        <v>0</v>
      </c>
      <c r="M19" s="27">
        <f>IFERROR(('03'!M19-'00'!M19)/'00'!M19,0)</f>
        <v>0</v>
      </c>
      <c r="N19" s="27"/>
      <c r="O19" s="27"/>
      <c r="P19" s="27"/>
      <c r="Q19" s="2"/>
      <c r="R19" s="20"/>
      <c r="S19" s="20"/>
      <c r="T19" s="5"/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v>2024</v>
      </c>
      <c r="C20" s="27">
        <f>IFERROR(('03'!C20-'00'!C20)/'00'!C20,0)</f>
        <v>0</v>
      </c>
      <c r="D20" s="27">
        <f>IFERROR(('03'!D20-'00'!D20)/'00'!D20,0)</f>
        <v>0</v>
      </c>
      <c r="E20" s="27"/>
      <c r="F20" s="27"/>
      <c r="G20" s="27"/>
      <c r="H20" s="27"/>
      <c r="I20" s="2"/>
      <c r="J20" s="13">
        <v>2024</v>
      </c>
      <c r="K20" s="27">
        <f>IFERROR(('03'!K20-'00'!K20)/'00'!K20,0)</f>
        <v>0</v>
      </c>
      <c r="L20" s="27">
        <f>IFERROR(('03'!L20-'00'!L20)/'00'!L20,0)</f>
        <v>0</v>
      </c>
      <c r="M20" s="27"/>
      <c r="N20" s="27"/>
      <c r="O20" s="27"/>
      <c r="P20" s="2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v>2025</v>
      </c>
      <c r="C21" s="27">
        <f>IFERROR(('03'!C21-'00'!C21)/'00'!C21,0)</f>
        <v>0</v>
      </c>
      <c r="D21" s="27"/>
      <c r="E21" s="27"/>
      <c r="F21" s="27"/>
      <c r="G21" s="27"/>
      <c r="H21" s="27"/>
      <c r="I21" s="2"/>
      <c r="J21" s="13">
        <v>2025</v>
      </c>
      <c r="K21" s="27">
        <f>IFERROR(('03'!K21-'00'!K21)/'00'!K21,0)</f>
        <v>0</v>
      </c>
      <c r="L21" s="27"/>
      <c r="M21" s="27"/>
      <c r="N21" s="27"/>
      <c r="O21" s="27"/>
      <c r="P21" s="2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v>2020</v>
      </c>
      <c r="C25" s="27">
        <f>IFERROR(('03'!C25-'00'!C25)/'00'!C25,0)</f>
        <v>0</v>
      </c>
      <c r="D25" s="27">
        <f>IFERROR(('03'!D25-'00'!D25)/'00'!D25,0)</f>
        <v>0</v>
      </c>
      <c r="E25" s="27">
        <f>IFERROR(('03'!E25-'00'!E25)/'00'!E25,0)</f>
        <v>0</v>
      </c>
      <c r="F25" s="27">
        <f>IFERROR(('03'!F25-'00'!F25)/'00'!F25,0)</f>
        <v>0</v>
      </c>
      <c r="G25" s="27">
        <f>IFERROR(('03'!G25-'00'!G25)/'00'!G25,0)</f>
        <v>0</v>
      </c>
      <c r="H25" s="27">
        <f>IFERROR(('03'!H25-'00'!H25)/'00'!H25,0)</f>
        <v>0</v>
      </c>
      <c r="J25" s="13">
        <v>2020</v>
      </c>
      <c r="K25" s="27">
        <f>IFERROR(('03'!K25-'00'!K25)/'00'!K25,0)</f>
        <v>0</v>
      </c>
      <c r="L25" s="27">
        <f>IFERROR(('03'!L25-'00'!L25)/'00'!L25,0)</f>
        <v>0</v>
      </c>
      <c r="M25" s="27">
        <f>IFERROR(('03'!M25-'00'!M25)/'00'!M25,0)</f>
        <v>0</v>
      </c>
      <c r="N25" s="27">
        <f>IFERROR(('03'!N25-'00'!N25)/'00'!N25,0)</f>
        <v>1.8181825888277305E-2</v>
      </c>
      <c r="O25" s="27">
        <f>IFERROR(('03'!O25-'00'!O25)/'00'!O25,0)</f>
        <v>1.6666673730920865E-2</v>
      </c>
      <c r="P25" s="27">
        <f>IFERROR(('03'!P25-'00'!P25)/'00'!P25,0)</f>
        <v>0</v>
      </c>
      <c r="Q25" s="2"/>
      <c r="R25" s="13">
        <v>2020</v>
      </c>
      <c r="S25" s="27">
        <f>IFERROR(('03'!S25-'00'!S25)/'00'!S25,0)</f>
        <v>0</v>
      </c>
      <c r="T25" s="27">
        <f>IFERROR(('03'!T25-'00'!T25)/'00'!T25,0)</f>
        <v>0</v>
      </c>
      <c r="U25" s="27">
        <f>IFERROR(('03'!U25-'00'!U25)/'00'!U25,0)</f>
        <v>0</v>
      </c>
      <c r="V25" s="27">
        <f>IFERROR(('03'!V25-'00'!V25)/'00'!V25,0)</f>
        <v>-1.7857150290828638E-2</v>
      </c>
      <c r="W25" s="27">
        <f>IFERROR(('03'!W25-'00'!W25)/'00'!W25,0)</f>
        <v>-1.6393449457488562E-2</v>
      </c>
      <c r="X25" s="27">
        <f>IFERROR(('03'!X25-'00'!X25)/'00'!X25,0)</f>
        <v>0</v>
      </c>
      <c r="Y25" s="2"/>
      <c r="Z25" s="13">
        <v>2020</v>
      </c>
      <c r="AA25" s="27">
        <f>IFERROR(('03'!AA25-'00'!AA25)/'00'!AA25,0)</f>
        <v>0</v>
      </c>
      <c r="AB25" s="27">
        <f>IFERROR(('03'!AB25-'00'!AB25)/'00'!AB25,0)</f>
        <v>0</v>
      </c>
      <c r="AC25" s="27">
        <f>IFERROR(('03'!AC25-'00'!AC25)/'00'!AC25,0)</f>
        <v>0</v>
      </c>
      <c r="AD25" s="27">
        <f>IFERROR(('03'!AD25-'00'!AD25)/'00'!AD25,0)</f>
        <v>0</v>
      </c>
      <c r="AE25" s="27">
        <f>IFERROR(('03'!AE25-'00'!AE25)/'00'!AE25,0)</f>
        <v>0</v>
      </c>
      <c r="AF25" s="27">
        <f>IFERROR(('03'!AF25-'00'!AF25)/'00'!AF25,0)</f>
        <v>0</v>
      </c>
    </row>
    <row r="26" spans="2:32" x14ac:dyDescent="0.25">
      <c r="B26" s="13">
        <v>2021</v>
      </c>
      <c r="C26" s="27">
        <f>IFERROR(('03'!C26-'00'!C26)/'00'!C26,0)</f>
        <v>0</v>
      </c>
      <c r="D26" s="27">
        <f>IFERROR(('03'!D26-'00'!D26)/'00'!D26,0)</f>
        <v>0</v>
      </c>
      <c r="E26" s="27">
        <f>IFERROR(('03'!E26-'00'!E26)/'00'!E26,0)</f>
        <v>0</v>
      </c>
      <c r="F26" s="27">
        <f>IFERROR(('03'!F26-'00'!F26)/'00'!F26,0)</f>
        <v>0</v>
      </c>
      <c r="G26" s="27">
        <f>IFERROR(('03'!G26-'00'!G26)/'00'!G26,0)</f>
        <v>0</v>
      </c>
      <c r="H26" s="27"/>
      <c r="J26" s="13">
        <v>2021</v>
      </c>
      <c r="K26" s="27">
        <f>IFERROR(('03'!K26-'00'!K26)/'00'!K26,0)</f>
        <v>0</v>
      </c>
      <c r="L26" s="27">
        <f>IFERROR(('03'!L26-'00'!L26)/'00'!L26,0)</f>
        <v>0</v>
      </c>
      <c r="M26" s="27">
        <f>IFERROR(('03'!M26-'00'!M26)/'00'!M26,0)</f>
        <v>4.0000016954210071E-2</v>
      </c>
      <c r="N26" s="27">
        <f>IFERROR(('03'!N26-'00'!N26)/'00'!N26,0)</f>
        <v>1.8181825888277305E-2</v>
      </c>
      <c r="O26" s="27">
        <f>IFERROR(('03'!O26-'00'!O26)/'00'!O26,0)</f>
        <v>1.6666673730920865E-2</v>
      </c>
      <c r="P26" s="27"/>
      <c r="Q26" s="2"/>
      <c r="R26" s="13">
        <v>2021</v>
      </c>
      <c r="S26" s="27">
        <f>IFERROR(('03'!S26-'00'!S26)/'00'!S26,0)</f>
        <v>0</v>
      </c>
      <c r="T26" s="27">
        <f>IFERROR(('03'!T26-'00'!T26)/'00'!T26,0)</f>
        <v>0</v>
      </c>
      <c r="U26" s="27">
        <f>IFERROR(('03'!U26-'00'!U26)/'00'!U26,0)</f>
        <v>-3.8461554136658554E-2</v>
      </c>
      <c r="V26" s="27">
        <f>IFERROR(('03'!V26-'00'!V26)/'00'!V26,0)</f>
        <v>-1.7857150290828638E-2</v>
      </c>
      <c r="W26" s="27">
        <f>IFERROR(('03'!W26-'00'!W26)/'00'!W26,0)</f>
        <v>-1.6393449457488562E-2</v>
      </c>
      <c r="X26" s="27"/>
      <c r="Y26" s="2"/>
      <c r="Z26" s="13">
        <v>2021</v>
      </c>
      <c r="AA26" s="27">
        <f>IFERROR(('03'!AA26-'00'!AA26)/'00'!AA26,0)</f>
        <v>0</v>
      </c>
      <c r="AB26" s="27">
        <f>IFERROR(('03'!AB26-'00'!AB26)/'00'!AB26,0)</f>
        <v>0</v>
      </c>
      <c r="AC26" s="27">
        <f>IFERROR(('03'!AC26-'00'!AC26)/'00'!AC26,0)</f>
        <v>0</v>
      </c>
      <c r="AD26" s="27">
        <f>IFERROR(('03'!AD26-'00'!AD26)/'00'!AD26,0)</f>
        <v>0</v>
      </c>
      <c r="AE26" s="27">
        <f>IFERROR(('03'!AE26-'00'!AE26)/'00'!AE26,0)</f>
        <v>0</v>
      </c>
      <c r="AF26" s="27"/>
    </row>
    <row r="27" spans="2:32" x14ac:dyDescent="0.25">
      <c r="B27" s="13">
        <v>2022</v>
      </c>
      <c r="C27" s="27">
        <f>IFERROR(('03'!C27-'00'!C27)/'00'!C27,0)</f>
        <v>0</v>
      </c>
      <c r="D27" s="27">
        <f>IFERROR(('03'!D27-'00'!D27)/'00'!D27,0)</f>
        <v>0</v>
      </c>
      <c r="E27" s="27">
        <f>IFERROR(('03'!E27-'00'!E27)/'00'!E27,0)</f>
        <v>0</v>
      </c>
      <c r="F27" s="27">
        <f>IFERROR(('03'!F27-'00'!F27)/'00'!F27,0)</f>
        <v>0</v>
      </c>
      <c r="G27" s="27"/>
      <c r="H27" s="27"/>
      <c r="J27" s="13">
        <v>2022</v>
      </c>
      <c r="K27" s="27">
        <f>IFERROR(('03'!K27-'00'!K27)/'00'!K27,0)</f>
        <v>0</v>
      </c>
      <c r="L27" s="27">
        <f>IFERROR(('03'!L27-'00'!L27)/'00'!L27,0)</f>
        <v>5.0000021192762589E-2</v>
      </c>
      <c r="M27" s="27">
        <f>IFERROR(('03'!M27-'00'!M27)/'00'!M27,0)</f>
        <v>4.0000016954210071E-2</v>
      </c>
      <c r="N27" s="27">
        <f>IFERROR(('03'!N27-'00'!N27)/'00'!N27,0)</f>
        <v>1.8181825888277305E-2</v>
      </c>
      <c r="O27" s="27"/>
      <c r="P27" s="27"/>
      <c r="Q27" s="2"/>
      <c r="R27" s="13">
        <v>2022</v>
      </c>
      <c r="S27" s="27">
        <f>IFERROR(('03'!S27-'00'!S27)/'00'!S27,0)</f>
        <v>0</v>
      </c>
      <c r="T27" s="27">
        <f>IFERROR(('03'!T27-'00'!T27)/'00'!T27,0)</f>
        <v>-4.7619066841507698E-2</v>
      </c>
      <c r="U27" s="27">
        <f>IFERROR(('03'!U27-'00'!U27)/'00'!U27,0)</f>
        <v>-3.8461554136658554E-2</v>
      </c>
      <c r="V27" s="27">
        <f>IFERROR(('03'!V27-'00'!V27)/'00'!V27,0)</f>
        <v>-1.7857150290828638E-2</v>
      </c>
      <c r="W27" s="27"/>
      <c r="X27" s="27"/>
      <c r="Y27" s="2"/>
      <c r="Z27" s="13">
        <v>2022</v>
      </c>
      <c r="AA27" s="27">
        <f>IFERROR(('03'!AA27-'00'!AA27)/'00'!AA27,0)</f>
        <v>0</v>
      </c>
      <c r="AB27" s="27">
        <f>IFERROR(('03'!AB27-'00'!AB27)/'00'!AB27,0)</f>
        <v>0</v>
      </c>
      <c r="AC27" s="27">
        <f>IFERROR(('03'!AC27-'00'!AC27)/'00'!AC27,0)</f>
        <v>0</v>
      </c>
      <c r="AD27" s="27">
        <f>IFERROR(('03'!AD27-'00'!AD27)/'00'!AD27,0)</f>
        <v>0</v>
      </c>
      <c r="AE27" s="27"/>
      <c r="AF27" s="27"/>
    </row>
    <row r="28" spans="2:32" x14ac:dyDescent="0.25">
      <c r="B28" s="13">
        <v>2023</v>
      </c>
      <c r="C28" s="27">
        <f>IFERROR(('03'!C28-'00'!C28)/'00'!C28,0)</f>
        <v>0</v>
      </c>
      <c r="D28" s="27">
        <f>IFERROR(('03'!D28-'00'!D28)/'00'!D28,0)</f>
        <v>0</v>
      </c>
      <c r="E28" s="27">
        <f>IFERROR(('03'!E28-'00'!E28)/'00'!E28,0)</f>
        <v>0</v>
      </c>
      <c r="F28" s="27"/>
      <c r="G28" s="27"/>
      <c r="H28" s="27"/>
      <c r="J28" s="13">
        <v>2023</v>
      </c>
      <c r="K28" s="27">
        <f>IFERROR(('03'!K28-'00'!K28)/'00'!K28,0)</f>
        <v>0.13333338984736692</v>
      </c>
      <c r="L28" s="27">
        <f>IFERROR(('03'!L28-'00'!L28)/'00'!L28,0)</f>
        <v>7.5000031789143884E-2</v>
      </c>
      <c r="M28" s="27">
        <f>IFERROR(('03'!M28-'00'!M28)/'00'!M28,0)</f>
        <v>4.0000016954210071E-2</v>
      </c>
      <c r="N28" s="27"/>
      <c r="O28" s="27"/>
      <c r="P28" s="27"/>
      <c r="Q28" s="2"/>
      <c r="R28" s="13">
        <v>2023</v>
      </c>
      <c r="S28" s="27">
        <f>IFERROR(('03'!S28-'00'!S28)/'00'!S28,0)</f>
        <v>-0.11764710282234225</v>
      </c>
      <c r="T28" s="27">
        <f>IFERROR(('03'!T28-'00'!T28)/'00'!T28,0)</f>
        <v>-6.9767469368647278E-2</v>
      </c>
      <c r="U28" s="27">
        <f>IFERROR(('03'!U28-'00'!U28)/'00'!U28,0)</f>
        <v>-3.8461554136658554E-2</v>
      </c>
      <c r="V28" s="27"/>
      <c r="W28" s="27"/>
      <c r="X28" s="27"/>
      <c r="Y28" s="2"/>
      <c r="Z28" s="13">
        <v>2023</v>
      </c>
      <c r="AA28" s="27">
        <f>IFERROR(('03'!AA28-'00'!AA28)/'00'!AA28,0)</f>
        <v>0</v>
      </c>
      <c r="AB28" s="27">
        <f>IFERROR(('03'!AB28-'00'!AB28)/'00'!AB28,0)</f>
        <v>0</v>
      </c>
      <c r="AC28" s="27">
        <f>IFERROR(('03'!AC28-'00'!AC28)/'00'!AC28,0)</f>
        <v>0</v>
      </c>
      <c r="AD28" s="27"/>
      <c r="AE28" s="27"/>
      <c r="AF28" s="27"/>
    </row>
    <row r="29" spans="2:32" x14ac:dyDescent="0.25">
      <c r="B29" s="13">
        <v>2024</v>
      </c>
      <c r="C29" s="27">
        <f>IFERROR(('03'!C29-'00'!C29)/'00'!C29,0)</f>
        <v>0</v>
      </c>
      <c r="D29" s="27">
        <f>IFERROR(('03'!D29-'00'!D29)/'00'!D29,0)</f>
        <v>0</v>
      </c>
      <c r="E29" s="27"/>
      <c r="F29" s="27"/>
      <c r="G29" s="27"/>
      <c r="H29" s="27"/>
      <c r="J29" s="13">
        <v>2024</v>
      </c>
      <c r="K29" s="27">
        <f>IFERROR(('03'!K29-'00'!K29)/'00'!K29,0)</f>
        <v>0.13333338984736692</v>
      </c>
      <c r="L29" s="27">
        <f>IFERROR(('03'!L29-'00'!L29)/'00'!L29,0)</f>
        <v>7.5000031789143884E-2</v>
      </c>
      <c r="M29" s="27"/>
      <c r="N29" s="27"/>
      <c r="O29" s="27"/>
      <c r="P29" s="27"/>
      <c r="Q29" s="2"/>
      <c r="R29" s="13">
        <v>2024</v>
      </c>
      <c r="S29" s="27">
        <f>IFERROR(('03'!S29-'00'!S29)/'00'!S29,0)</f>
        <v>-0.11764710282234225</v>
      </c>
      <c r="T29" s="27">
        <f>IFERROR(('03'!T29-'00'!T29)/'00'!T29,0)</f>
        <v>-6.9767469368647278E-2</v>
      </c>
      <c r="U29" s="27"/>
      <c r="V29" s="27"/>
      <c r="W29" s="27"/>
      <c r="X29" s="27"/>
      <c r="Y29" s="2"/>
      <c r="Z29" s="13">
        <v>2024</v>
      </c>
      <c r="AA29" s="27">
        <f>IFERROR(('03'!AA29-'00'!AA29)/'00'!AA29,0)</f>
        <v>0</v>
      </c>
      <c r="AB29" s="27">
        <f>IFERROR(('03'!AB29-'00'!AB29)/'00'!AB29,0)</f>
        <v>0</v>
      </c>
      <c r="AC29" s="27"/>
      <c r="AD29" s="27"/>
      <c r="AE29" s="27"/>
      <c r="AF29" s="27"/>
    </row>
    <row r="30" spans="2:32" x14ac:dyDescent="0.25">
      <c r="B30" s="13">
        <v>2025</v>
      </c>
      <c r="C30" s="27">
        <f>IFERROR(('03'!C30-'00'!C30)/'00'!C30,0)</f>
        <v>0</v>
      </c>
      <c r="D30" s="27"/>
      <c r="E30" s="27"/>
      <c r="F30" s="27"/>
      <c r="G30" s="27"/>
      <c r="H30" s="27"/>
      <c r="J30" s="13">
        <v>2025</v>
      </c>
      <c r="K30" s="27">
        <f>IFERROR(('03'!K30-'00'!K30)/'00'!K30,0)</f>
        <v>0.13333338984736692</v>
      </c>
      <c r="L30" s="27"/>
      <c r="M30" s="27"/>
      <c r="N30" s="27"/>
      <c r="O30" s="27"/>
      <c r="P30" s="27"/>
      <c r="Q30" s="2"/>
      <c r="R30" s="13">
        <v>2025</v>
      </c>
      <c r="S30" s="27">
        <f>IFERROR(('03'!S30-'00'!S30)/'00'!S30,0)</f>
        <v>-0.11764710282234225</v>
      </c>
      <c r="T30" s="27"/>
      <c r="U30" s="27"/>
      <c r="V30" s="27"/>
      <c r="W30" s="27"/>
      <c r="X30" s="27"/>
      <c r="Y30" s="2"/>
      <c r="Z30" s="13">
        <v>2025</v>
      </c>
      <c r="AA30" s="27">
        <f>IFERROR(('03'!AA30-'00'!AA30)/'00'!AA30,0)</f>
        <v>0</v>
      </c>
      <c r="AB30" s="27"/>
      <c r="AC30" s="27"/>
      <c r="AD30" s="27"/>
      <c r="AE30" s="27"/>
      <c r="AF30" s="27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v>2020</v>
      </c>
      <c r="C35" s="27">
        <f>IFERROR(('03'!C35-'00'!C35)/'00'!C35,0)</f>
        <v>0</v>
      </c>
      <c r="D35" s="27">
        <f>IFERROR(('03'!D35-'00'!D35)/'00'!D35,0)</f>
        <v>0</v>
      </c>
      <c r="E35" s="27">
        <f>IFERROR(('03'!E35-'00'!E35)/'00'!E35,0)</f>
        <v>0</v>
      </c>
      <c r="F35" s="27">
        <f>IFERROR(('03'!F35-'00'!F35)/'00'!F35,0)</f>
        <v>0</v>
      </c>
      <c r="G35" s="27">
        <f>IFERROR(('03'!G35-'00'!G35)/'00'!G35,0)</f>
        <v>0</v>
      </c>
      <c r="H35" s="27">
        <f>IFERROR(('03'!H35-'00'!H35)/'00'!H35,0)</f>
        <v>0</v>
      </c>
      <c r="J35" s="13">
        <v>2020</v>
      </c>
      <c r="K35" s="27">
        <f>IFERROR(('03'!K35-'00'!K35)/'00'!K35,0)</f>
        <v>0</v>
      </c>
      <c r="L35" s="27">
        <f>IFERROR(('03'!L35-'00'!L35)/'00'!L35,0)</f>
        <v>0</v>
      </c>
      <c r="M35" s="27">
        <f>IFERROR(('03'!M35-'00'!M35)/'00'!M35,0)</f>
        <v>0</v>
      </c>
      <c r="N35" s="27">
        <f>IFERROR(('03'!N35-'00'!N35)/'00'!N35,0)</f>
        <v>1.8181825888277263E-2</v>
      </c>
      <c r="O35" s="27">
        <f>IFERROR(('03'!O35-'00'!O35)/'00'!O35,0)</f>
        <v>1.6666673730920914E-2</v>
      </c>
      <c r="P35" s="27">
        <f>IFERROR(('03'!P35-'00'!P35)/'00'!P35,0)</f>
        <v>0</v>
      </c>
      <c r="R35" s="13">
        <v>2020</v>
      </c>
      <c r="S35" s="27">
        <f>IFERROR(('03'!S35-'00'!S35)/'00'!S35,0)</f>
        <v>0</v>
      </c>
      <c r="T35" s="27">
        <f>IFERROR(('03'!T35-'00'!T35)/'00'!T35,0)</f>
        <v>0</v>
      </c>
      <c r="U35" s="27">
        <f>IFERROR(('03'!U35-'00'!U35)/'00'!U35,0)</f>
        <v>0</v>
      </c>
      <c r="V35" s="27">
        <f>IFERROR(('03'!V35-'00'!V35)/'00'!V35,0)</f>
        <v>0.20000008477105036</v>
      </c>
      <c r="W35" s="27">
        <f>IFERROR(('03'!W35-'00'!W35)/'00'!W35,0)</f>
        <v>0.20000008477105036</v>
      </c>
      <c r="X35" s="27">
        <f>IFERROR(('03'!X35-'00'!X35)/'00'!X35,0)</f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v>2021</v>
      </c>
      <c r="C36" s="27">
        <f>IFERROR(('03'!C36-'00'!C36)/'00'!C36,0)</f>
        <v>0</v>
      </c>
      <c r="D36" s="27">
        <f>IFERROR(('03'!D36-'00'!D36)/'00'!D36,0)</f>
        <v>0</v>
      </c>
      <c r="E36" s="27">
        <f>IFERROR(('03'!E36-'00'!E36)/'00'!E36,0)</f>
        <v>0</v>
      </c>
      <c r="F36" s="27">
        <f>IFERROR(('03'!F36-'00'!F36)/'00'!F36,0)</f>
        <v>0</v>
      </c>
      <c r="G36" s="27">
        <f>IFERROR(('03'!G36-'00'!G36)/'00'!G36,0)</f>
        <v>0</v>
      </c>
      <c r="H36" s="27"/>
      <c r="J36" s="13">
        <v>2021</v>
      </c>
      <c r="K36" s="27">
        <f>IFERROR(('03'!K36-'00'!K36)/'00'!K36,0)</f>
        <v>0</v>
      </c>
      <c r="L36" s="27">
        <f>IFERROR(('03'!L36-'00'!L36)/'00'!L36,0)</f>
        <v>0</v>
      </c>
      <c r="M36" s="27">
        <f>IFERROR(('03'!M36-'00'!M36)/'00'!M36,0)</f>
        <v>4.0000016954210099E-2</v>
      </c>
      <c r="N36" s="27">
        <f>IFERROR(('03'!N36-'00'!N36)/'00'!N36,0)</f>
        <v>1.8181825888277263E-2</v>
      </c>
      <c r="O36" s="27">
        <f>IFERROR(('03'!O36-'00'!O36)/'00'!O36,0)</f>
        <v>1.6666673730920914E-2</v>
      </c>
      <c r="P36" s="27"/>
      <c r="R36" s="13">
        <v>2021</v>
      </c>
      <c r="S36" s="27">
        <f>IFERROR(('03'!S36-'00'!S36)/'00'!S36,0)</f>
        <v>0</v>
      </c>
      <c r="T36" s="27">
        <f>IFERROR(('03'!T36-'00'!T36)/'00'!T36,0)</f>
        <v>0</v>
      </c>
      <c r="U36" s="27">
        <f>IFERROR(('03'!U36-'00'!U36)/'00'!U36,0)</f>
        <v>0.20000008477105036</v>
      </c>
      <c r="V36" s="27">
        <f>IFERROR(('03'!V36-'00'!V36)/'00'!V36,0)</f>
        <v>0.20000008477105036</v>
      </c>
      <c r="W36" s="27">
        <f>IFERROR(('03'!W36-'00'!W36)/'00'!W36,0)</f>
        <v>0.20000008477105036</v>
      </c>
      <c r="X36" s="2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v>2022</v>
      </c>
      <c r="C37" s="27">
        <f>IFERROR(('03'!C37-'00'!C37)/'00'!C37,0)</f>
        <v>0</v>
      </c>
      <c r="D37" s="27">
        <f>IFERROR(('03'!D37-'00'!D37)/'00'!D37,0)</f>
        <v>0</v>
      </c>
      <c r="E37" s="27">
        <f>IFERROR(('03'!E37-'00'!E37)/'00'!E37,0)</f>
        <v>0</v>
      </c>
      <c r="F37" s="27">
        <f>IFERROR(('03'!F37-'00'!F37)/'00'!F37,0)</f>
        <v>0</v>
      </c>
      <c r="G37" s="27"/>
      <c r="H37" s="27"/>
      <c r="J37" s="13">
        <v>2022</v>
      </c>
      <c r="K37" s="27">
        <f>IFERROR(('03'!K37-'00'!K37)/'00'!K37,0)</f>
        <v>0</v>
      </c>
      <c r="L37" s="27">
        <f>IFERROR(('03'!L37-'00'!L37)/'00'!L37,0)</f>
        <v>5.0000021192762589E-2</v>
      </c>
      <c r="M37" s="27">
        <f>IFERROR(('03'!M37-'00'!M37)/'00'!M37,0)</f>
        <v>4.0000016954210099E-2</v>
      </c>
      <c r="N37" s="27">
        <f>IFERROR(('03'!N37-'00'!N37)/'00'!N37,0)</f>
        <v>1.8181825888277263E-2</v>
      </c>
      <c r="O37" s="27"/>
      <c r="P37" s="27"/>
      <c r="R37" s="13">
        <v>2022</v>
      </c>
      <c r="S37" s="27">
        <f>IFERROR(('03'!S37-'00'!S37)/'00'!S37,0)</f>
        <v>0</v>
      </c>
      <c r="T37" s="27">
        <f>IFERROR(('03'!T37-'00'!T37)/'00'!T37,0)</f>
        <v>0.13333338984736684</v>
      </c>
      <c r="U37" s="27">
        <f>IFERROR(('03'!U37-'00'!U37)/'00'!U37,0)</f>
        <v>0.20000008477105036</v>
      </c>
      <c r="V37" s="27">
        <f>IFERROR(('03'!V37-'00'!V37)/'00'!V37,0)</f>
        <v>0.20000008477105036</v>
      </c>
      <c r="W37" s="27"/>
      <c r="X37" s="2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v>2023</v>
      </c>
      <c r="C38" s="27">
        <f>IFERROR(('03'!C38-'00'!C38)/'00'!C38,0)</f>
        <v>0</v>
      </c>
      <c r="D38" s="27">
        <f>IFERROR(('03'!D38-'00'!D38)/'00'!D38,0)</f>
        <v>0</v>
      </c>
      <c r="E38" s="27">
        <f>IFERROR(('03'!E38-'00'!E38)/'00'!E38,0)</f>
        <v>0</v>
      </c>
      <c r="F38" s="27"/>
      <c r="G38" s="27"/>
      <c r="H38" s="27"/>
      <c r="J38" s="13">
        <v>2023</v>
      </c>
      <c r="K38" s="27">
        <f>IFERROR(('03'!K38-'00'!K38)/'00'!K38,0)</f>
        <v>0.13333338984736684</v>
      </c>
      <c r="L38" s="27">
        <f>IFERROR(('03'!L38-'00'!L38)/'00'!L38,0)</f>
        <v>7.5000031789143884E-2</v>
      </c>
      <c r="M38" s="27">
        <f>IFERROR(('03'!M38-'00'!M38)/'00'!M38,0)</f>
        <v>4.0000016954210099E-2</v>
      </c>
      <c r="N38" s="27"/>
      <c r="O38" s="27"/>
      <c r="P38" s="27"/>
      <c r="R38" s="13">
        <v>2023</v>
      </c>
      <c r="S38" s="27">
        <f>IFERROR(('03'!S38-'00'!S38)/'00'!S38,0)</f>
        <v>0.20000008477105036</v>
      </c>
      <c r="T38" s="27">
        <f>IFERROR(('03'!T38-'00'!T38)/'00'!T38,0)</f>
        <v>0.20000008477105036</v>
      </c>
      <c r="U38" s="27">
        <f>IFERROR(('03'!U38-'00'!U38)/'00'!U38,0)</f>
        <v>0.20000008477105036</v>
      </c>
      <c r="V38" s="27"/>
      <c r="W38" s="27"/>
      <c r="X38" s="2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v>2024</v>
      </c>
      <c r="C39" s="27">
        <f>IFERROR(('03'!C39-'00'!C39)/'00'!C39,0)</f>
        <v>0</v>
      </c>
      <c r="D39" s="27">
        <f>IFERROR(('03'!D39-'00'!D39)/'00'!D39,0)</f>
        <v>0</v>
      </c>
      <c r="E39" s="27"/>
      <c r="F39" s="27"/>
      <c r="G39" s="27"/>
      <c r="H39" s="27"/>
      <c r="J39" s="13">
        <v>2024</v>
      </c>
      <c r="K39" s="27">
        <f>IFERROR(('03'!K39-'00'!K39)/'00'!K39,0)</f>
        <v>0.13333338984736684</v>
      </c>
      <c r="L39" s="27">
        <f>IFERROR(('03'!L39-'00'!L39)/'00'!L39,0)</f>
        <v>7.5000031789143884E-2</v>
      </c>
      <c r="M39" s="27"/>
      <c r="N39" s="27"/>
      <c r="O39" s="27"/>
      <c r="P39" s="27"/>
      <c r="R39" s="13">
        <v>2024</v>
      </c>
      <c r="S39" s="27">
        <f>IFERROR(('03'!S39-'00'!S39)/'00'!S39,0)</f>
        <v>0.20000008477105036</v>
      </c>
      <c r="T39" s="27">
        <f>IFERROR(('03'!T39-'00'!T39)/'00'!T39,0)</f>
        <v>0.20000008477105036</v>
      </c>
      <c r="U39" s="27"/>
      <c r="V39" s="27"/>
      <c r="W39" s="27"/>
      <c r="X39" s="2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v>2025</v>
      </c>
      <c r="C40" s="27">
        <f>IFERROR(('03'!C40-'00'!C40)/'00'!C40,0)</f>
        <v>0</v>
      </c>
      <c r="D40" s="27"/>
      <c r="E40" s="27"/>
      <c r="F40" s="27"/>
      <c r="G40" s="27"/>
      <c r="H40" s="27"/>
      <c r="J40" s="13">
        <v>2025</v>
      </c>
      <c r="K40" s="27">
        <f>IFERROR(('03'!K40-'00'!K40)/'00'!K40,0)</f>
        <v>0.13333338984736684</v>
      </c>
      <c r="L40" s="27"/>
      <c r="M40" s="27"/>
      <c r="N40" s="27"/>
      <c r="O40" s="27"/>
      <c r="P40" s="27"/>
      <c r="R40" s="13">
        <v>2025</v>
      </c>
      <c r="S40" s="27">
        <f>IFERROR(('03'!S40-'00'!S40)/'00'!S40,0)</f>
        <v>0.20000008477105036</v>
      </c>
      <c r="T40" s="27"/>
      <c r="U40" s="27"/>
      <c r="V40" s="27"/>
      <c r="W40" s="27"/>
      <c r="X40" s="27"/>
      <c r="Z40" s="2"/>
      <c r="AA40" s="2"/>
      <c r="AB40" s="2"/>
      <c r="AC40" s="2"/>
      <c r="AD40" s="2"/>
      <c r="AE40" s="2"/>
      <c r="AF40" s="2"/>
    </row>
    <row r="54" spans="2:32" x14ac:dyDescent="0.25"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 t="s">
        <v>0</v>
      </c>
      <c r="C60" s="4" t="s">
        <v>0</v>
      </c>
      <c r="D60" s="4" t="s">
        <v>0</v>
      </c>
      <c r="E60" s="4" t="s">
        <v>0</v>
      </c>
      <c r="F60" s="4" t="s">
        <v>0</v>
      </c>
      <c r="G60" s="4" t="s">
        <v>0</v>
      </c>
      <c r="H60" s="4" t="s">
        <v>0</v>
      </c>
      <c r="I60" s="4" t="s">
        <v>0</v>
      </c>
      <c r="J60" s="4" t="s">
        <v>0</v>
      </c>
      <c r="K60" s="4" t="s">
        <v>0</v>
      </c>
      <c r="L60" s="4" t="s">
        <v>0</v>
      </c>
      <c r="M60" s="4" t="s">
        <v>0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 t="s">
        <v>0</v>
      </c>
      <c r="V60" s="4" t="s">
        <v>0</v>
      </c>
      <c r="W60" s="4" t="s">
        <v>0</v>
      </c>
      <c r="X60" s="4"/>
      <c r="Y60" s="4"/>
      <c r="Z60" s="4"/>
      <c r="AA60" s="4"/>
      <c r="AB60" s="4"/>
      <c r="AC60" s="4"/>
      <c r="AD60" s="4"/>
      <c r="AE60" s="4"/>
      <c r="AF60" s="4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54" spans="2:32" x14ac:dyDescent="0.25"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2:32" x14ac:dyDescent="0.25"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2:32" x14ac:dyDescent="0.25"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2:32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2:32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2:32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</sheetData>
  <conditionalFormatting sqref="C7:H12">
    <cfRule type="cellIs" dxfId="49" priority="67" operator="lessThan">
      <formula>0</formula>
    </cfRule>
    <cfRule type="cellIs" dxfId="48" priority="68" operator="greaterThan">
      <formula>0</formula>
    </cfRule>
  </conditionalFormatting>
  <conditionalFormatting sqref="K7:P12">
    <cfRule type="cellIs" dxfId="47" priority="25" operator="lessThan">
      <formula>0</formula>
    </cfRule>
    <cfRule type="cellIs" dxfId="46" priority="26" operator="greaterThan">
      <formula>0</formula>
    </cfRule>
  </conditionalFormatting>
  <conditionalFormatting sqref="K16:P21">
    <cfRule type="cellIs" dxfId="45" priority="23" operator="lessThan">
      <formula>0</formula>
    </cfRule>
    <cfRule type="cellIs" dxfId="44" priority="24" operator="greaterThan">
      <formula>0</formula>
    </cfRule>
  </conditionalFormatting>
  <conditionalFormatting sqref="C16:H21">
    <cfRule type="cellIs" dxfId="43" priority="21" operator="lessThan">
      <formula>0</formula>
    </cfRule>
    <cfRule type="cellIs" dxfId="42" priority="22" operator="greaterThan">
      <formula>0</formula>
    </cfRule>
  </conditionalFormatting>
  <conditionalFormatting sqref="C25:H30">
    <cfRule type="cellIs" dxfId="41" priority="19" operator="lessThan">
      <formula>0</formula>
    </cfRule>
    <cfRule type="cellIs" dxfId="40" priority="20" operator="greaterThan">
      <formula>0</formula>
    </cfRule>
  </conditionalFormatting>
  <conditionalFormatting sqref="K25:P30">
    <cfRule type="cellIs" dxfId="39" priority="17" operator="lessThan">
      <formula>0</formula>
    </cfRule>
    <cfRule type="cellIs" dxfId="38" priority="18" operator="greaterThan">
      <formula>0</formula>
    </cfRule>
  </conditionalFormatting>
  <conditionalFormatting sqref="S25:X30">
    <cfRule type="cellIs" dxfId="37" priority="15" operator="lessThan">
      <formula>0</formula>
    </cfRule>
    <cfRule type="cellIs" dxfId="36" priority="16" operator="greaterThan">
      <formula>0</formula>
    </cfRule>
  </conditionalFormatting>
  <conditionalFormatting sqref="AA25:AF30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S35:X40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K35:P40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C35:H40">
    <cfRule type="cellIs" dxfId="29" priority="7" operator="lessThan">
      <formula>0</formula>
    </cfRule>
    <cfRule type="cellIs" dxfId="28" priority="8" operator="greaterThan">
      <formula>0</formula>
    </cfRule>
  </conditionalFormatting>
  <conditionalFormatting sqref="S7:S12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T8:T12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AA7:AA12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AF1559"/>
  <sheetViews>
    <sheetView zoomScaleNormal="100" workbookViewId="0">
      <selection activeCell="C3" sqref="C3"/>
    </sheetView>
  </sheetViews>
  <sheetFormatPr defaultRowHeight="15" x14ac:dyDescent="0.25"/>
  <cols>
    <col min="1" max="1" width="1.7109375" customWidth="1"/>
    <col min="2" max="2" width="9.7109375" customWidth="1"/>
    <col min="3" max="8" width="5.7109375" customWidth="1"/>
    <col min="9" max="9" width="1.7109375" customWidth="1"/>
    <col min="10" max="10" width="9.7109375" customWidth="1"/>
    <col min="11" max="16" width="5.7109375" customWidth="1"/>
    <col min="17" max="17" width="1.7109375" customWidth="1"/>
    <col min="18" max="18" width="9.7109375" customWidth="1"/>
    <col min="19" max="24" width="5.7109375" customWidth="1"/>
    <col min="25" max="25" width="1.7109375" customWidth="1"/>
    <col min="26" max="26" width="9.7109375" customWidth="1"/>
    <col min="27" max="32" width="5.7109375" customWidth="1"/>
    <col min="34" max="34" width="9.7109375" customWidth="1"/>
  </cols>
  <sheetData>
    <row r="1" spans="2:32" ht="9.9499999999999993" customHeight="1" x14ac:dyDescent="0.25"/>
    <row r="2" spans="2:32" x14ac:dyDescent="0.25">
      <c r="B2" s="1" t="s">
        <v>44</v>
      </c>
      <c r="C2" s="2"/>
      <c r="D2" s="2"/>
      <c r="E2" s="2"/>
      <c r="F2" s="2"/>
      <c r="G2" s="2"/>
      <c r="H2" s="2"/>
      <c r="I2" s="2"/>
      <c r="Q2" s="2"/>
      <c r="X2" s="2"/>
      <c r="Y2" s="2"/>
      <c r="Z2" s="2"/>
      <c r="AD2" s="2"/>
      <c r="AE2" s="2"/>
      <c r="AF2" s="2"/>
    </row>
    <row r="3" spans="2:32" x14ac:dyDescent="0.25">
      <c r="B3" s="1" t="s">
        <v>47</v>
      </c>
      <c r="C3" s="19">
        <f>'03'!C3</f>
        <v>3</v>
      </c>
      <c r="D3" s="2" t="s">
        <v>50</v>
      </c>
      <c r="E3" s="2"/>
      <c r="F3" s="2"/>
      <c r="G3" s="2"/>
      <c r="H3" s="2"/>
      <c r="I3" s="2"/>
      <c r="Q3" s="2"/>
      <c r="R3" s="32" t="s">
        <v>4</v>
      </c>
      <c r="S3" s="32" t="s">
        <v>5</v>
      </c>
      <c r="T3" s="32" t="s">
        <v>6</v>
      </c>
      <c r="U3" s="32" t="s">
        <v>7</v>
      </c>
      <c r="V3" s="32" t="s">
        <v>8</v>
      </c>
      <c r="W3" s="32" t="s">
        <v>9</v>
      </c>
      <c r="X3" s="32" t="s">
        <v>10</v>
      </c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  <c r="S4" s="9"/>
      <c r="T4" s="37" t="s">
        <v>20</v>
      </c>
      <c r="U4" s="36" t="s">
        <v>25</v>
      </c>
      <c r="V4" s="36" t="s">
        <v>19</v>
      </c>
      <c r="W4" s="36" t="s">
        <v>21</v>
      </c>
      <c r="X4" s="38" t="s">
        <v>37</v>
      </c>
      <c r="Y4" s="2"/>
      <c r="Z4" s="8"/>
      <c r="AA4" s="9"/>
      <c r="AB4" s="2"/>
      <c r="AC4" s="2"/>
      <c r="AD4" s="2"/>
      <c r="AE4" s="2"/>
      <c r="AF4" s="2"/>
    </row>
    <row r="5" spans="2:32" x14ac:dyDescent="0.25">
      <c r="B5" s="8" t="s">
        <v>11</v>
      </c>
      <c r="C5" s="9" t="s">
        <v>12</v>
      </c>
      <c r="D5" s="10"/>
      <c r="E5" s="10" t="s">
        <v>13</v>
      </c>
      <c r="F5" s="10"/>
      <c r="G5" s="10"/>
      <c r="H5" s="10"/>
      <c r="I5" s="2"/>
      <c r="J5" s="8" t="s">
        <v>11</v>
      </c>
      <c r="K5" s="9" t="s">
        <v>15</v>
      </c>
      <c r="L5" s="10"/>
      <c r="M5" s="10" t="s">
        <v>13</v>
      </c>
      <c r="N5" s="10"/>
      <c r="O5" s="10"/>
      <c r="P5" s="10"/>
      <c r="Q5" s="2"/>
      <c r="R5" s="8"/>
      <c r="S5" s="9"/>
      <c r="T5" s="37" t="s">
        <v>18</v>
      </c>
      <c r="U5" s="36" t="s">
        <v>20</v>
      </c>
      <c r="V5" s="36" t="s">
        <v>23</v>
      </c>
      <c r="W5" s="36" t="s">
        <v>22</v>
      </c>
      <c r="X5" s="38" t="s">
        <v>38</v>
      </c>
      <c r="Y5" s="2"/>
      <c r="Z5" s="8"/>
      <c r="AA5" s="9"/>
      <c r="AB5" s="2"/>
      <c r="AC5" s="2"/>
      <c r="AD5" s="2"/>
      <c r="AE5" s="2"/>
      <c r="AF5" s="2"/>
    </row>
    <row r="6" spans="2:32" x14ac:dyDescent="0.25">
      <c r="B6" s="11" t="s">
        <v>1</v>
      </c>
      <c r="C6" s="12">
        <v>12</v>
      </c>
      <c r="D6" s="12">
        <f>C6+12</f>
        <v>24</v>
      </c>
      <c r="E6" s="12">
        <f t="shared" ref="E6:H6" si="0">D6+12</f>
        <v>36</v>
      </c>
      <c r="F6" s="12">
        <f t="shared" si="0"/>
        <v>48</v>
      </c>
      <c r="G6" s="12">
        <f t="shared" si="0"/>
        <v>60</v>
      </c>
      <c r="H6" s="12">
        <f t="shared" si="0"/>
        <v>72</v>
      </c>
      <c r="I6" s="2"/>
      <c r="J6" s="11" t="s">
        <v>1</v>
      </c>
      <c r="K6" s="12">
        <v>12</v>
      </c>
      <c r="L6" s="12">
        <f>K6+12</f>
        <v>24</v>
      </c>
      <c r="M6" s="12">
        <f t="shared" ref="M6:P6" si="1">L6+12</f>
        <v>36</v>
      </c>
      <c r="N6" s="12">
        <f t="shared" si="1"/>
        <v>48</v>
      </c>
      <c r="O6" s="12">
        <f t="shared" si="1"/>
        <v>60</v>
      </c>
      <c r="P6" s="12">
        <f t="shared" si="1"/>
        <v>72</v>
      </c>
      <c r="Q6" s="2"/>
      <c r="R6" s="11" t="s">
        <v>3</v>
      </c>
      <c r="S6" s="21" t="s">
        <v>17</v>
      </c>
      <c r="T6" s="39" t="s">
        <v>24</v>
      </c>
      <c r="U6" s="40" t="s">
        <v>45</v>
      </c>
      <c r="V6" s="40" t="s">
        <v>24</v>
      </c>
      <c r="W6" s="40">
        <f>R12</f>
        <v>2025</v>
      </c>
      <c r="X6" s="41" t="s">
        <v>17</v>
      </c>
      <c r="Y6" s="2"/>
      <c r="Z6" s="11" t="s">
        <v>3</v>
      </c>
      <c r="AA6" s="21" t="s">
        <v>46</v>
      </c>
      <c r="AB6" s="2"/>
      <c r="AC6" s="2"/>
      <c r="AD6" s="2"/>
      <c r="AE6" s="2"/>
      <c r="AF6" s="2"/>
    </row>
    <row r="7" spans="2:32" ht="15" customHeight="1" x14ac:dyDescent="0.25">
      <c r="B7" s="13">
        <v>2020</v>
      </c>
      <c r="C7" s="7">
        <f>'03'!C7</f>
        <v>720</v>
      </c>
      <c r="D7" s="7">
        <f>'03'!D7</f>
        <v>1800</v>
      </c>
      <c r="E7" s="7">
        <f>'03'!E7</f>
        <v>2880</v>
      </c>
      <c r="F7" s="7">
        <f>'03'!F7</f>
        <v>3600</v>
      </c>
      <c r="G7" s="7">
        <f>'03'!G7</f>
        <v>3960</v>
      </c>
      <c r="H7" s="7">
        <f>'03'!H7</f>
        <v>4320</v>
      </c>
      <c r="I7" s="2"/>
      <c r="J7" s="13">
        <f>$B$7</f>
        <v>2020</v>
      </c>
      <c r="K7" s="7">
        <f>'03'!K7</f>
        <v>2160</v>
      </c>
      <c r="L7" s="7">
        <f>'03'!L7</f>
        <v>2880</v>
      </c>
      <c r="M7" s="7">
        <f>'03'!M7</f>
        <v>3600</v>
      </c>
      <c r="N7" s="6">
        <f>'03'!N7</f>
        <v>4032.0000305175781</v>
      </c>
      <c r="O7" s="6">
        <f>'03'!O7</f>
        <v>4392.0000305175781</v>
      </c>
      <c r="P7" s="7">
        <f>'03'!P7</f>
        <v>4320</v>
      </c>
      <c r="Q7" s="2"/>
      <c r="R7" s="22">
        <f>$B$7</f>
        <v>2020</v>
      </c>
      <c r="S7" s="23">
        <f>'03'!S7</f>
        <v>7200</v>
      </c>
      <c r="T7" s="24"/>
      <c r="U7" s="42">
        <f>T7</f>
        <v>0</v>
      </c>
      <c r="V7" s="43"/>
      <c r="W7" s="25">
        <f>(1+U12)/(1+U7)</f>
        <v>1</v>
      </c>
      <c r="X7" s="5">
        <f t="shared" ref="X7:X12" si="2">S7*W7</f>
        <v>7200</v>
      </c>
      <c r="Y7" s="2"/>
      <c r="Z7" s="22">
        <f>$B$7</f>
        <v>2020</v>
      </c>
      <c r="AA7" s="44">
        <f>'03'!AA7</f>
        <v>12.000000357627869</v>
      </c>
      <c r="AB7" s="2"/>
      <c r="AC7" s="2"/>
      <c r="AD7" s="2"/>
      <c r="AE7" s="2"/>
      <c r="AF7" s="2"/>
    </row>
    <row r="8" spans="2:32" ht="15" customHeight="1" x14ac:dyDescent="0.25">
      <c r="B8" s="13">
        <f>B7+1</f>
        <v>2021</v>
      </c>
      <c r="C8" s="7">
        <f>'03'!C8</f>
        <v>720</v>
      </c>
      <c r="D8" s="7">
        <f>'03'!D8</f>
        <v>1800</v>
      </c>
      <c r="E8" s="7">
        <f>'03'!E8</f>
        <v>2880</v>
      </c>
      <c r="F8" s="7">
        <f>'03'!F8</f>
        <v>3600</v>
      </c>
      <c r="G8" s="7">
        <f>'03'!G8</f>
        <v>3960</v>
      </c>
      <c r="H8" s="7"/>
      <c r="I8" s="2"/>
      <c r="J8" s="13">
        <f>J7+1</f>
        <v>2021</v>
      </c>
      <c r="K8" s="7">
        <f>'03'!K8</f>
        <v>2160</v>
      </c>
      <c r="L8" s="7">
        <f>'03'!L8</f>
        <v>2880</v>
      </c>
      <c r="M8" s="6">
        <f>'03'!M8</f>
        <v>3744.0000610351563</v>
      </c>
      <c r="N8" s="6">
        <f>'03'!N8</f>
        <v>4032.0000305175781</v>
      </c>
      <c r="O8" s="6">
        <f>'03'!O8</f>
        <v>4392.0000305175781</v>
      </c>
      <c r="P8" s="7"/>
      <c r="Q8" s="2"/>
      <c r="R8" s="22">
        <f>R7+1</f>
        <v>2021</v>
      </c>
      <c r="S8" s="23">
        <f>'03'!S8</f>
        <v>7200</v>
      </c>
      <c r="T8" s="24">
        <f>'03'!T8</f>
        <v>0</v>
      </c>
      <c r="U8" s="42">
        <f>(1+U7)*(1+T8)-1</f>
        <v>0</v>
      </c>
      <c r="V8" s="42">
        <f>(S8/S7)/(1+T8)-1</f>
        <v>0</v>
      </c>
      <c r="W8" s="25">
        <f>(1+U12)/(1+U8)</f>
        <v>1</v>
      </c>
      <c r="X8" s="5">
        <f t="shared" si="2"/>
        <v>7200</v>
      </c>
      <c r="Y8" s="2"/>
      <c r="Z8" s="22">
        <f>Z7+1</f>
        <v>2021</v>
      </c>
      <c r="AA8" s="44">
        <f>'03'!AA8</f>
        <v>12.000000357627869</v>
      </c>
      <c r="AB8" s="2"/>
      <c r="AC8" s="2"/>
      <c r="AD8" s="2"/>
      <c r="AE8" s="2"/>
      <c r="AF8" s="2"/>
    </row>
    <row r="9" spans="2:32" ht="15" customHeight="1" x14ac:dyDescent="0.25">
      <c r="B9" s="13">
        <f t="shared" ref="B9:B12" si="3">B8+1</f>
        <v>2022</v>
      </c>
      <c r="C9" s="7">
        <f>'03'!C9</f>
        <v>720</v>
      </c>
      <c r="D9" s="7">
        <f>'03'!D9</f>
        <v>1800</v>
      </c>
      <c r="E9" s="7">
        <f>'03'!E9</f>
        <v>2880</v>
      </c>
      <c r="F9" s="7">
        <f>'03'!F9</f>
        <v>3600</v>
      </c>
      <c r="G9" s="7"/>
      <c r="H9" s="7"/>
      <c r="I9" s="2"/>
      <c r="J9" s="13">
        <f t="shared" ref="J9:J12" si="4">J8+1</f>
        <v>2022</v>
      </c>
      <c r="K9" s="7">
        <f>'03'!K9</f>
        <v>2160</v>
      </c>
      <c r="L9" s="6">
        <f>'03'!L9</f>
        <v>3024.0000610351562</v>
      </c>
      <c r="M9" s="6">
        <f>'03'!M9</f>
        <v>3744.0000610351563</v>
      </c>
      <c r="N9" s="6">
        <f>'03'!N9</f>
        <v>4032.0000305175781</v>
      </c>
      <c r="O9" s="7"/>
      <c r="P9" s="7"/>
      <c r="Q9" s="2"/>
      <c r="R9" s="22">
        <f>R8+1</f>
        <v>2022</v>
      </c>
      <c r="S9" s="23">
        <f>'03'!S9</f>
        <v>7200</v>
      </c>
      <c r="T9" s="24">
        <f>'03'!T9</f>
        <v>0</v>
      </c>
      <c r="U9" s="42">
        <f t="shared" ref="U9:U12" si="5">(1+U8)*(1+T9)-1</f>
        <v>0</v>
      </c>
      <c r="V9" s="42">
        <f>(S9/S8)/(1+T9)-1</f>
        <v>0</v>
      </c>
      <c r="W9" s="25">
        <f>(1+U12)/(1+U9)</f>
        <v>1</v>
      </c>
      <c r="X9" s="5">
        <f t="shared" si="2"/>
        <v>7200</v>
      </c>
      <c r="Y9" s="2"/>
      <c r="Z9" s="22">
        <f>Z8+1</f>
        <v>2022</v>
      </c>
      <c r="AA9" s="44">
        <f>'03'!AA9</f>
        <v>12.000000357627869</v>
      </c>
      <c r="AB9" s="2"/>
      <c r="AC9" s="2"/>
      <c r="AD9" s="2"/>
      <c r="AE9" s="2"/>
      <c r="AF9" s="2"/>
    </row>
    <row r="10" spans="2:32" ht="15" customHeight="1" x14ac:dyDescent="0.25">
      <c r="B10" s="13">
        <f t="shared" si="3"/>
        <v>2023</v>
      </c>
      <c r="C10" s="7">
        <f>'03'!C10</f>
        <v>720</v>
      </c>
      <c r="D10" s="7">
        <f>'03'!D10</f>
        <v>1800</v>
      </c>
      <c r="E10" s="7">
        <f>'03'!E10</f>
        <v>2880</v>
      </c>
      <c r="F10" s="7"/>
      <c r="G10" s="7"/>
      <c r="H10" s="7"/>
      <c r="I10" s="2"/>
      <c r="J10" s="13">
        <f t="shared" si="4"/>
        <v>2023</v>
      </c>
      <c r="K10" s="6">
        <f>'03'!K10</f>
        <v>2448.0001220703125</v>
      </c>
      <c r="L10" s="6">
        <f>'03'!L10</f>
        <v>3096.0000915527344</v>
      </c>
      <c r="M10" s="6">
        <f>'03'!M10</f>
        <v>3744.0000610351563</v>
      </c>
      <c r="N10" s="7"/>
      <c r="O10" s="7"/>
      <c r="P10" s="7"/>
      <c r="Q10" s="2"/>
      <c r="R10" s="22">
        <f>R9+1</f>
        <v>2023</v>
      </c>
      <c r="S10" s="23">
        <f>'03'!S10</f>
        <v>7200</v>
      </c>
      <c r="T10" s="24">
        <f>'03'!T10</f>
        <v>0</v>
      </c>
      <c r="U10" s="42">
        <f t="shared" si="5"/>
        <v>0</v>
      </c>
      <c r="V10" s="42">
        <f>(S10/S9)/(1+T10)-1</f>
        <v>0</v>
      </c>
      <c r="W10" s="25">
        <f>(1+U12)/(1+U10)</f>
        <v>1</v>
      </c>
      <c r="X10" s="5">
        <f t="shared" si="2"/>
        <v>7200</v>
      </c>
      <c r="Y10" s="2"/>
      <c r="Z10" s="22">
        <f>Z9+1</f>
        <v>2023</v>
      </c>
      <c r="AA10" s="44">
        <f>'03'!AA10</f>
        <v>12.000000357627869</v>
      </c>
      <c r="AB10" s="2"/>
      <c r="AC10" s="2"/>
      <c r="AD10" s="2"/>
      <c r="AE10" s="2"/>
      <c r="AF10" s="2"/>
    </row>
    <row r="11" spans="2:32" ht="15" customHeight="1" x14ac:dyDescent="0.25">
      <c r="B11" s="13">
        <f t="shared" si="3"/>
        <v>2024</v>
      </c>
      <c r="C11" s="7">
        <f>'03'!C11</f>
        <v>720</v>
      </c>
      <c r="D11" s="7">
        <f>'03'!D11</f>
        <v>1800</v>
      </c>
      <c r="E11" s="7"/>
      <c r="F11" s="7"/>
      <c r="G11" s="7"/>
      <c r="H11" s="7"/>
      <c r="I11" s="2"/>
      <c r="J11" s="13">
        <f t="shared" si="4"/>
        <v>2024</v>
      </c>
      <c r="K11" s="6">
        <f>'03'!K11</f>
        <v>2448.0001220703125</v>
      </c>
      <c r="L11" s="6">
        <f>'03'!L11</f>
        <v>3096.0000915527344</v>
      </c>
      <c r="M11" s="7"/>
      <c r="N11" s="7"/>
      <c r="O11" s="7"/>
      <c r="P11" s="7"/>
      <c r="Q11" s="2"/>
      <c r="R11" s="22">
        <f>R10+1</f>
        <v>2024</v>
      </c>
      <c r="S11" s="23">
        <f>'03'!S11</f>
        <v>7200</v>
      </c>
      <c r="T11" s="24">
        <f>'03'!T11</f>
        <v>0</v>
      </c>
      <c r="U11" s="42">
        <f t="shared" si="5"/>
        <v>0</v>
      </c>
      <c r="V11" s="42">
        <f>(S11/S10)/(1+T11)-1</f>
        <v>0</v>
      </c>
      <c r="W11" s="25">
        <f>(1+U12)/(1+U11)</f>
        <v>1</v>
      </c>
      <c r="X11" s="5">
        <f t="shared" si="2"/>
        <v>7200</v>
      </c>
      <c r="Y11" s="2"/>
      <c r="Z11" s="22">
        <f>Z10+1</f>
        <v>2024</v>
      </c>
      <c r="AA11" s="44">
        <f>'03'!AA11</f>
        <v>12.000000357627869</v>
      </c>
      <c r="AB11" s="2"/>
      <c r="AC11" s="2"/>
      <c r="AD11" s="2"/>
      <c r="AE11" s="2"/>
      <c r="AF11" s="2"/>
    </row>
    <row r="12" spans="2:32" ht="15" customHeight="1" x14ac:dyDescent="0.25">
      <c r="B12" s="13">
        <f t="shared" si="3"/>
        <v>2025</v>
      </c>
      <c r="C12" s="7">
        <f>'03'!C12</f>
        <v>720</v>
      </c>
      <c r="D12" s="7"/>
      <c r="E12" s="7"/>
      <c r="F12" s="7"/>
      <c r="G12" s="7"/>
      <c r="H12" s="7"/>
      <c r="I12" s="2"/>
      <c r="J12" s="13">
        <f t="shared" si="4"/>
        <v>2025</v>
      </c>
      <c r="K12" s="6">
        <f>'03'!K12</f>
        <v>2448.0001220703125</v>
      </c>
      <c r="L12" s="7"/>
      <c r="M12" s="50" t="s">
        <v>52</v>
      </c>
      <c r="N12" s="48"/>
      <c r="O12" s="48"/>
      <c r="P12" s="49"/>
      <c r="Q12" s="2"/>
      <c r="R12" s="22">
        <f>R11+1</f>
        <v>2025</v>
      </c>
      <c r="S12" s="23">
        <f>'03'!S12</f>
        <v>7200</v>
      </c>
      <c r="T12" s="24">
        <f>'03'!T12</f>
        <v>0</v>
      </c>
      <c r="U12" s="42">
        <f t="shared" si="5"/>
        <v>0</v>
      </c>
      <c r="V12" s="42">
        <f>(S12/S11)/(1+T12)-1</f>
        <v>0</v>
      </c>
      <c r="W12" s="25">
        <f>(1+U12)/(1+U12)</f>
        <v>1</v>
      </c>
      <c r="X12" s="5">
        <f t="shared" si="2"/>
        <v>7200</v>
      </c>
      <c r="Y12" s="2"/>
      <c r="Z12" s="22">
        <f>Z11+1</f>
        <v>2025</v>
      </c>
      <c r="AA12" s="44">
        <f>'03'!AA12</f>
        <v>12.000000357627869</v>
      </c>
      <c r="AB12" s="2"/>
      <c r="AC12" s="2"/>
      <c r="AD12" s="2"/>
      <c r="AE12" s="2"/>
      <c r="AF12" s="2"/>
    </row>
    <row r="13" spans="2:3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X13" s="2"/>
      <c r="Y13" s="2"/>
      <c r="AB13" s="2"/>
      <c r="AC13" s="2"/>
      <c r="AD13" s="2"/>
      <c r="AE13" s="2"/>
      <c r="AF13" s="2"/>
    </row>
    <row r="14" spans="2:32" x14ac:dyDescent="0.25">
      <c r="B14" s="8" t="s">
        <v>42</v>
      </c>
      <c r="C14" s="9" t="s">
        <v>14</v>
      </c>
      <c r="D14" s="10"/>
      <c r="E14" s="10" t="s">
        <v>13</v>
      </c>
      <c r="F14" s="10"/>
      <c r="G14" s="10"/>
      <c r="H14" s="10"/>
      <c r="I14" s="19"/>
      <c r="J14" s="8" t="s">
        <v>42</v>
      </c>
      <c r="K14" s="9" t="s">
        <v>16</v>
      </c>
      <c r="L14" s="10"/>
      <c r="M14" s="10" t="s">
        <v>13</v>
      </c>
      <c r="N14" s="10"/>
      <c r="O14" s="10"/>
      <c r="P14" s="10"/>
      <c r="Q14" s="2"/>
      <c r="R14" s="32" t="s">
        <v>5</v>
      </c>
      <c r="S14" s="32" t="s">
        <v>2</v>
      </c>
      <c r="T14" t="s">
        <v>29</v>
      </c>
      <c r="V14" s="35"/>
      <c r="W14" s="35"/>
      <c r="X14" s="2"/>
      <c r="Y14" s="2"/>
      <c r="Z14" s="2"/>
      <c r="AA14" s="2"/>
      <c r="AB14" s="2"/>
      <c r="AC14" s="2"/>
      <c r="AD14" s="2"/>
      <c r="AE14" s="2"/>
      <c r="AF14" s="2"/>
    </row>
    <row r="15" spans="2:32" x14ac:dyDescent="0.25">
      <c r="B15" s="11" t="s">
        <v>1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12">
        <v>72</v>
      </c>
      <c r="I15" s="2"/>
      <c r="J15" s="11" t="s">
        <v>1</v>
      </c>
      <c r="K15" s="12">
        <v>12</v>
      </c>
      <c r="L15" s="12">
        <v>24</v>
      </c>
      <c r="M15" s="12">
        <v>36</v>
      </c>
      <c r="N15" s="12">
        <v>48</v>
      </c>
      <c r="O15" s="12">
        <v>60</v>
      </c>
      <c r="P15" s="12">
        <v>72</v>
      </c>
      <c r="Q15" s="2"/>
      <c r="R15" s="32" t="s">
        <v>6</v>
      </c>
      <c r="S15" s="32" t="s">
        <v>2</v>
      </c>
      <c r="T15" t="s">
        <v>29</v>
      </c>
      <c r="V15" s="34"/>
      <c r="W15" s="34"/>
      <c r="X15" s="2"/>
      <c r="Y15" s="2"/>
      <c r="Z15" s="2"/>
      <c r="AA15" s="2"/>
      <c r="AB15" s="2"/>
      <c r="AC15" s="2"/>
      <c r="AD15" s="2"/>
      <c r="AE15" s="2"/>
      <c r="AF15" s="2"/>
    </row>
    <row r="16" spans="2:32" x14ac:dyDescent="0.25">
      <c r="B16" s="13">
        <f>$B$7</f>
        <v>2020</v>
      </c>
      <c r="C16" s="7">
        <f>'03'!C16</f>
        <v>2</v>
      </c>
      <c r="D16" s="7">
        <f>'03'!D16</f>
        <v>5</v>
      </c>
      <c r="E16" s="7">
        <f>'03'!E16</f>
        <v>8</v>
      </c>
      <c r="F16" s="7">
        <f>'03'!F16</f>
        <v>10</v>
      </c>
      <c r="G16" s="7">
        <f>'03'!G16</f>
        <v>11</v>
      </c>
      <c r="H16" s="7">
        <f>'03'!H16</f>
        <v>12</v>
      </c>
      <c r="I16" s="2"/>
      <c r="J16" s="13">
        <f>$B$7</f>
        <v>2020</v>
      </c>
      <c r="K16" s="7">
        <f>'03'!K16</f>
        <v>6</v>
      </c>
      <c r="L16" s="7">
        <f>'03'!L16</f>
        <v>8</v>
      </c>
      <c r="M16" s="7">
        <f>'03'!M16</f>
        <v>10</v>
      </c>
      <c r="N16" s="7">
        <f>'03'!N16</f>
        <v>11</v>
      </c>
      <c r="O16" s="7">
        <f>'03'!O16</f>
        <v>12</v>
      </c>
      <c r="P16" s="7">
        <f>'03'!P16</f>
        <v>12</v>
      </c>
      <c r="Q16" s="2"/>
      <c r="R16" s="32" t="s">
        <v>7</v>
      </c>
      <c r="S16" s="32" t="s">
        <v>2</v>
      </c>
      <c r="T16" s="33" t="s">
        <v>27</v>
      </c>
      <c r="U16" s="35"/>
      <c r="V16" s="34"/>
      <c r="W16" s="34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13">
        <f>B16+1</f>
        <v>2021</v>
      </c>
      <c r="C17" s="7">
        <f>'03'!C17</f>
        <v>2</v>
      </c>
      <c r="D17" s="7">
        <f>'03'!D17</f>
        <v>5</v>
      </c>
      <c r="E17" s="7">
        <f>'03'!E17</f>
        <v>8</v>
      </c>
      <c r="F17" s="7">
        <f>'03'!F17</f>
        <v>10</v>
      </c>
      <c r="G17" s="7">
        <f>'03'!G17</f>
        <v>11</v>
      </c>
      <c r="H17" s="7"/>
      <c r="I17" s="2"/>
      <c r="J17" s="13">
        <f>J16+1</f>
        <v>2021</v>
      </c>
      <c r="K17" s="7">
        <f>'03'!K17</f>
        <v>6</v>
      </c>
      <c r="L17" s="7">
        <f>'03'!L17</f>
        <v>8</v>
      </c>
      <c r="M17" s="7">
        <f>'03'!M17</f>
        <v>10</v>
      </c>
      <c r="N17" s="7">
        <f>'03'!N17</f>
        <v>11</v>
      </c>
      <c r="O17" s="7">
        <f>'03'!O17</f>
        <v>12</v>
      </c>
      <c r="P17" s="7"/>
      <c r="Q17" s="2"/>
      <c r="R17" s="32" t="s">
        <v>8</v>
      </c>
      <c r="S17" s="32" t="s">
        <v>2</v>
      </c>
      <c r="T17" s="33" t="s">
        <v>26</v>
      </c>
      <c r="U17" s="3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13">
        <f t="shared" ref="B18:B21" si="6">B17+1</f>
        <v>2022</v>
      </c>
      <c r="C18" s="7">
        <f>'03'!C18</f>
        <v>2</v>
      </c>
      <c r="D18" s="7">
        <f>'03'!D18</f>
        <v>5</v>
      </c>
      <c r="E18" s="7">
        <f>'03'!E18</f>
        <v>8</v>
      </c>
      <c r="F18" s="7">
        <f>'03'!F18</f>
        <v>10</v>
      </c>
      <c r="G18" s="7"/>
      <c r="H18" s="7"/>
      <c r="I18" s="2"/>
      <c r="J18" s="13">
        <f t="shared" ref="J18:J21" si="7">J17+1</f>
        <v>2022</v>
      </c>
      <c r="K18" s="7">
        <f>'03'!K18</f>
        <v>6</v>
      </c>
      <c r="L18" s="7">
        <f>'03'!L18</f>
        <v>8</v>
      </c>
      <c r="M18" s="7">
        <f>'03'!M18</f>
        <v>10</v>
      </c>
      <c r="N18" s="7">
        <f>'03'!N18</f>
        <v>11</v>
      </c>
      <c r="O18" s="7"/>
      <c r="P18" s="7"/>
      <c r="Q18" s="2"/>
      <c r="R18" s="32" t="s">
        <v>9</v>
      </c>
      <c r="S18" s="32" t="s">
        <v>2</v>
      </c>
      <c r="T18" s="33" t="s">
        <v>28</v>
      </c>
      <c r="U18" s="34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13">
        <f t="shared" si="6"/>
        <v>2023</v>
      </c>
      <c r="C19" s="7">
        <f>'03'!C19</f>
        <v>2</v>
      </c>
      <c r="D19" s="7">
        <f>'03'!D19</f>
        <v>5</v>
      </c>
      <c r="E19" s="7">
        <f>'03'!E19</f>
        <v>8</v>
      </c>
      <c r="F19" s="7"/>
      <c r="G19" s="7"/>
      <c r="H19" s="7"/>
      <c r="I19" s="2"/>
      <c r="J19" s="13">
        <f t="shared" si="7"/>
        <v>2023</v>
      </c>
      <c r="K19" s="7">
        <f>'03'!K19</f>
        <v>6</v>
      </c>
      <c r="L19" s="7">
        <f>'03'!L19</f>
        <v>8</v>
      </c>
      <c r="M19" s="7">
        <f>'03'!M19</f>
        <v>10</v>
      </c>
      <c r="N19" s="7"/>
      <c r="O19" s="7"/>
      <c r="P19" s="7"/>
      <c r="Q19" s="2"/>
      <c r="R19" s="20" t="s">
        <v>10</v>
      </c>
      <c r="S19" s="20" t="s">
        <v>2</v>
      </c>
      <c r="T19" s="5" t="s">
        <v>39</v>
      </c>
      <c r="U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13">
        <f t="shared" si="6"/>
        <v>2024</v>
      </c>
      <c r="C20" s="7">
        <f>'03'!C20</f>
        <v>2</v>
      </c>
      <c r="D20" s="7">
        <f>'03'!D20</f>
        <v>5</v>
      </c>
      <c r="E20" s="7"/>
      <c r="F20" s="7"/>
      <c r="G20" s="7"/>
      <c r="H20" s="7"/>
      <c r="I20" s="2"/>
      <c r="J20" s="13">
        <f t="shared" si="7"/>
        <v>2024</v>
      </c>
      <c r="K20" s="7">
        <f>'03'!K20</f>
        <v>6</v>
      </c>
      <c r="L20" s="7">
        <f>'03'!L20</f>
        <v>8</v>
      </c>
      <c r="M20" s="7"/>
      <c r="N20" s="7"/>
      <c r="O20" s="7"/>
      <c r="P20" s="7"/>
      <c r="Q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13">
        <f t="shared" si="6"/>
        <v>2025</v>
      </c>
      <c r="C21" s="7">
        <f>'03'!C21</f>
        <v>2</v>
      </c>
      <c r="D21" s="7"/>
      <c r="E21" s="7"/>
      <c r="F21" s="7"/>
      <c r="G21" s="7"/>
      <c r="H21" s="7"/>
      <c r="I21" s="2"/>
      <c r="J21" s="13">
        <f t="shared" si="7"/>
        <v>2025</v>
      </c>
      <c r="K21" s="7">
        <f>'03'!K21</f>
        <v>6</v>
      </c>
      <c r="L21" s="7"/>
      <c r="M21" s="7"/>
      <c r="N21" s="7"/>
      <c r="O21" s="7"/>
      <c r="P21" s="7"/>
      <c r="Q21" s="2"/>
      <c r="T21" s="2"/>
      <c r="U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2"/>
      <c r="U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x14ac:dyDescent="0.25">
      <c r="B23" s="14"/>
      <c r="C23" s="15" t="s">
        <v>30</v>
      </c>
      <c r="D23" s="16"/>
      <c r="E23" s="16"/>
      <c r="F23" s="16" t="s">
        <v>13</v>
      </c>
      <c r="G23" s="16"/>
      <c r="H23" s="16"/>
      <c r="J23" s="14"/>
      <c r="K23" s="15" t="s">
        <v>31</v>
      </c>
      <c r="L23" s="16"/>
      <c r="M23" s="16"/>
      <c r="N23" s="16" t="s">
        <v>13</v>
      </c>
      <c r="O23" s="16"/>
      <c r="P23" s="16"/>
      <c r="Q23" s="2"/>
      <c r="R23" s="14"/>
      <c r="S23" s="15" t="s">
        <v>33</v>
      </c>
      <c r="T23" s="16"/>
      <c r="U23" s="16"/>
      <c r="V23" s="16" t="s">
        <v>13</v>
      </c>
      <c r="W23" s="16"/>
      <c r="X23" s="16"/>
      <c r="Y23" s="2"/>
      <c r="Z23" s="14"/>
      <c r="AA23" s="15" t="s">
        <v>32</v>
      </c>
      <c r="AB23" s="16"/>
      <c r="AC23" s="16"/>
      <c r="AD23" s="16" t="s">
        <v>13</v>
      </c>
      <c r="AE23" s="16"/>
      <c r="AF23" s="16"/>
    </row>
    <row r="24" spans="2:32" x14ac:dyDescent="0.25">
      <c r="B24" s="17" t="s">
        <v>1</v>
      </c>
      <c r="C24" s="18">
        <v>12</v>
      </c>
      <c r="D24" s="18">
        <v>24</v>
      </c>
      <c r="E24" s="18">
        <v>36</v>
      </c>
      <c r="F24" s="18">
        <v>48</v>
      </c>
      <c r="G24" s="18">
        <v>60</v>
      </c>
      <c r="H24" s="18">
        <v>72</v>
      </c>
      <c r="J24" s="17" t="s">
        <v>1</v>
      </c>
      <c r="K24" s="18">
        <v>12</v>
      </c>
      <c r="L24" s="18">
        <v>24</v>
      </c>
      <c r="M24" s="18">
        <v>36</v>
      </c>
      <c r="N24" s="18">
        <v>48</v>
      </c>
      <c r="O24" s="18">
        <v>60</v>
      </c>
      <c r="P24" s="18">
        <v>72</v>
      </c>
      <c r="Q24" s="2"/>
      <c r="R24" s="17" t="s">
        <v>1</v>
      </c>
      <c r="S24" s="18">
        <v>12</v>
      </c>
      <c r="T24" s="18">
        <v>24</v>
      </c>
      <c r="U24" s="18">
        <v>36</v>
      </c>
      <c r="V24" s="18">
        <v>48</v>
      </c>
      <c r="W24" s="18">
        <v>60</v>
      </c>
      <c r="X24" s="18">
        <v>72</v>
      </c>
      <c r="Y24" s="2"/>
      <c r="Z24" s="17" t="s">
        <v>1</v>
      </c>
      <c r="AA24" s="18">
        <v>12</v>
      </c>
      <c r="AB24" s="18">
        <v>24</v>
      </c>
      <c r="AC24" s="18">
        <v>36</v>
      </c>
      <c r="AD24" s="18">
        <v>48</v>
      </c>
      <c r="AE24" s="18">
        <v>60</v>
      </c>
      <c r="AF24" s="18">
        <v>72</v>
      </c>
    </row>
    <row r="25" spans="2:32" x14ac:dyDescent="0.25">
      <c r="B25" s="13">
        <f>$B$7</f>
        <v>2020</v>
      </c>
      <c r="C25" s="27">
        <f>'03'!C25</f>
        <v>0.1</v>
      </c>
      <c r="D25" s="27">
        <f>'03'!D25</f>
        <v>0.25</v>
      </c>
      <c r="E25" s="27">
        <f>'03'!E25</f>
        <v>0.4</v>
      </c>
      <c r="F25" s="27">
        <f>'03'!F25</f>
        <v>0.5</v>
      </c>
      <c r="G25" s="27">
        <f>'03'!G25</f>
        <v>0.55000000000000004</v>
      </c>
      <c r="H25" s="27">
        <f>'03'!H25</f>
        <v>0.6</v>
      </c>
      <c r="J25" s="13">
        <f>$B$7</f>
        <v>2020</v>
      </c>
      <c r="K25" s="27">
        <f>'03'!K25</f>
        <v>0.3</v>
      </c>
      <c r="L25" s="27">
        <f>'03'!L25</f>
        <v>0.4</v>
      </c>
      <c r="M25" s="27">
        <f>'03'!M25</f>
        <v>0.5</v>
      </c>
      <c r="N25" s="46">
        <f>'03'!N25</f>
        <v>0.56000000423855256</v>
      </c>
      <c r="O25" s="46">
        <f>'03'!O25</f>
        <v>0.6100000042385525</v>
      </c>
      <c r="P25" s="27">
        <f>'03'!P25</f>
        <v>0.6</v>
      </c>
      <c r="Q25" s="2"/>
      <c r="R25" s="13">
        <f>$B$7</f>
        <v>2020</v>
      </c>
      <c r="S25" s="28">
        <f>'03'!S25</f>
        <v>0.33333333333333331</v>
      </c>
      <c r="T25" s="28">
        <f>'03'!T25</f>
        <v>0.625</v>
      </c>
      <c r="U25" s="28">
        <f>'03'!U25</f>
        <v>0.8</v>
      </c>
      <c r="V25" s="47">
        <f>'03'!V25</f>
        <v>0.89285713609924666</v>
      </c>
      <c r="W25" s="47">
        <f>'03'!W25</f>
        <v>0.90163933799730211</v>
      </c>
      <c r="X25" s="28">
        <f>'03'!X25</f>
        <v>1</v>
      </c>
      <c r="Y25" s="2"/>
      <c r="Z25" s="13">
        <f>$B$7</f>
        <v>2020</v>
      </c>
      <c r="AA25" s="28">
        <f>'03'!AA25</f>
        <v>0.33333333333333331</v>
      </c>
      <c r="AB25" s="28">
        <f>'03'!AB25</f>
        <v>0.625</v>
      </c>
      <c r="AC25" s="28">
        <f>'03'!AC25</f>
        <v>0.8</v>
      </c>
      <c r="AD25" s="28">
        <f>'03'!AD25</f>
        <v>0.90909090909090906</v>
      </c>
      <c r="AE25" s="28">
        <f>'03'!AE25</f>
        <v>0.91666666666666663</v>
      </c>
      <c r="AF25" s="28">
        <f>'03'!AF25</f>
        <v>1</v>
      </c>
    </row>
    <row r="26" spans="2:32" x14ac:dyDescent="0.25">
      <c r="B26" s="13">
        <f>B25+1</f>
        <v>2021</v>
      </c>
      <c r="C26" s="27">
        <f>'03'!C26</f>
        <v>0.1</v>
      </c>
      <c r="D26" s="27">
        <f>'03'!D26</f>
        <v>0.25</v>
      </c>
      <c r="E26" s="27">
        <f>'03'!E26</f>
        <v>0.4</v>
      </c>
      <c r="F26" s="27">
        <f>'03'!F26</f>
        <v>0.5</v>
      </c>
      <c r="G26" s="27">
        <f>'03'!G26</f>
        <v>0.55000000000000004</v>
      </c>
      <c r="H26" s="27"/>
      <c r="J26" s="13">
        <f>J25+1</f>
        <v>2021</v>
      </c>
      <c r="K26" s="27">
        <f>'03'!K26</f>
        <v>0.3</v>
      </c>
      <c r="L26" s="27">
        <f>'03'!L26</f>
        <v>0.4</v>
      </c>
      <c r="M26" s="46">
        <f>'03'!M26</f>
        <v>0.52000000847710504</v>
      </c>
      <c r="N26" s="46">
        <f>'03'!N26</f>
        <v>0.56000000423855256</v>
      </c>
      <c r="O26" s="46">
        <f>'03'!O26</f>
        <v>0.6100000042385525</v>
      </c>
      <c r="P26" s="27"/>
      <c r="Q26" s="2"/>
      <c r="R26" s="13">
        <f>R25+1</f>
        <v>2021</v>
      </c>
      <c r="S26" s="28">
        <f>'03'!S26</f>
        <v>0.33333333333333331</v>
      </c>
      <c r="T26" s="28">
        <f>'03'!T26</f>
        <v>0.625</v>
      </c>
      <c r="U26" s="47">
        <f>'03'!U26</f>
        <v>0.7692307566906732</v>
      </c>
      <c r="V26" s="47">
        <f>'03'!V26</f>
        <v>0.89285713609924666</v>
      </c>
      <c r="W26" s="47">
        <f>'03'!W26</f>
        <v>0.90163933799730211</v>
      </c>
      <c r="X26" s="28"/>
      <c r="Y26" s="2"/>
      <c r="Z26" s="13">
        <f>Z25+1</f>
        <v>2021</v>
      </c>
      <c r="AA26" s="28">
        <f>'03'!AA26</f>
        <v>0.33333333333333331</v>
      </c>
      <c r="AB26" s="28">
        <f>'03'!AB26</f>
        <v>0.625</v>
      </c>
      <c r="AC26" s="28">
        <f>'03'!AC26</f>
        <v>0.8</v>
      </c>
      <c r="AD26" s="28">
        <f>'03'!AD26</f>
        <v>0.90909090909090906</v>
      </c>
      <c r="AE26" s="28">
        <f>'03'!AE26</f>
        <v>0.91666666666666663</v>
      </c>
      <c r="AF26" s="28"/>
    </row>
    <row r="27" spans="2:32" x14ac:dyDescent="0.25">
      <c r="B27" s="13">
        <f t="shared" ref="B27:B30" si="8">B26+1</f>
        <v>2022</v>
      </c>
      <c r="C27" s="27">
        <f>'03'!C27</f>
        <v>0.1</v>
      </c>
      <c r="D27" s="27">
        <f>'03'!D27</f>
        <v>0.25</v>
      </c>
      <c r="E27" s="27">
        <f>'03'!E27</f>
        <v>0.4</v>
      </c>
      <c r="F27" s="27">
        <f>'03'!F27</f>
        <v>0.5</v>
      </c>
      <c r="G27" s="27"/>
      <c r="H27" s="27"/>
      <c r="J27" s="13">
        <f t="shared" ref="J27:J30" si="9">J26+1</f>
        <v>2022</v>
      </c>
      <c r="K27" s="27">
        <f>'03'!K27</f>
        <v>0.3</v>
      </c>
      <c r="L27" s="46">
        <f>'03'!L27</f>
        <v>0.42000000847710506</v>
      </c>
      <c r="M27" s="46">
        <f>'03'!M27</f>
        <v>0.52000000847710504</v>
      </c>
      <c r="N27" s="46">
        <f>'03'!N27</f>
        <v>0.56000000423855256</v>
      </c>
      <c r="O27" s="27"/>
      <c r="P27" s="27"/>
      <c r="Q27" s="2"/>
      <c r="R27" s="13">
        <f t="shared" ref="R27:R30" si="10">R26+1</f>
        <v>2022</v>
      </c>
      <c r="S27" s="28">
        <f>'03'!S27</f>
        <v>0.33333333333333331</v>
      </c>
      <c r="T27" s="47">
        <f>'03'!T27</f>
        <v>0.59523808322405769</v>
      </c>
      <c r="U27" s="47">
        <f>'03'!U27</f>
        <v>0.7692307566906732</v>
      </c>
      <c r="V27" s="47">
        <f>'03'!V27</f>
        <v>0.89285713609924666</v>
      </c>
      <c r="W27" s="28"/>
      <c r="X27" s="28"/>
      <c r="Y27" s="2"/>
      <c r="Z27" s="13">
        <f t="shared" ref="Z27:Z30" si="11">Z26+1</f>
        <v>2022</v>
      </c>
      <c r="AA27" s="28">
        <f>'03'!AA27</f>
        <v>0.33333333333333331</v>
      </c>
      <c r="AB27" s="28">
        <f>'03'!AB27</f>
        <v>0.625</v>
      </c>
      <c r="AC27" s="28">
        <f>'03'!AC27</f>
        <v>0.8</v>
      </c>
      <c r="AD27" s="28">
        <f>'03'!AD27</f>
        <v>0.90909090909090906</v>
      </c>
      <c r="AE27" s="28"/>
      <c r="AF27" s="28"/>
    </row>
    <row r="28" spans="2:32" x14ac:dyDescent="0.25">
      <c r="B28" s="13">
        <f t="shared" si="8"/>
        <v>2023</v>
      </c>
      <c r="C28" s="27">
        <f>'03'!C28</f>
        <v>0.1</v>
      </c>
      <c r="D28" s="27">
        <f>'03'!D28</f>
        <v>0.25</v>
      </c>
      <c r="E28" s="27">
        <f>'03'!E28</f>
        <v>0.4</v>
      </c>
      <c r="F28" s="27"/>
      <c r="G28" s="27"/>
      <c r="H28" s="27"/>
      <c r="J28" s="13">
        <f t="shared" si="9"/>
        <v>2023</v>
      </c>
      <c r="K28" s="46">
        <f>'03'!K28</f>
        <v>0.34000001695421006</v>
      </c>
      <c r="L28" s="46">
        <f>'03'!L28</f>
        <v>0.43000001271565758</v>
      </c>
      <c r="M28" s="46">
        <f>'03'!M28</f>
        <v>0.52000000847710504</v>
      </c>
      <c r="N28" s="27"/>
      <c r="O28" s="27"/>
      <c r="P28" s="27"/>
      <c r="Q28" s="2"/>
      <c r="R28" s="13">
        <f t="shared" si="10"/>
        <v>2023</v>
      </c>
      <c r="S28" s="47">
        <f>'03'!S28</f>
        <v>0.29411763239255256</v>
      </c>
      <c r="T28" s="47">
        <f>'03'!T28</f>
        <v>0.58139533164459545</v>
      </c>
      <c r="U28" s="47">
        <f>'03'!U28</f>
        <v>0.7692307566906732</v>
      </c>
      <c r="V28" s="28"/>
      <c r="W28" s="28"/>
      <c r="X28" s="28"/>
      <c r="Y28" s="2"/>
      <c r="Z28" s="13">
        <f t="shared" si="11"/>
        <v>2023</v>
      </c>
      <c r="AA28" s="28">
        <f>'03'!AA28</f>
        <v>0.33333333333333331</v>
      </c>
      <c r="AB28" s="28">
        <f>'03'!AB28</f>
        <v>0.625</v>
      </c>
      <c r="AC28" s="28">
        <f>'03'!AC28</f>
        <v>0.8</v>
      </c>
      <c r="AD28" s="28"/>
      <c r="AE28" s="28"/>
      <c r="AF28" s="28"/>
    </row>
    <row r="29" spans="2:32" x14ac:dyDescent="0.25">
      <c r="B29" s="13">
        <f t="shared" si="8"/>
        <v>2024</v>
      </c>
      <c r="C29" s="27">
        <f>'03'!C29</f>
        <v>0.1</v>
      </c>
      <c r="D29" s="27">
        <f>'03'!D29</f>
        <v>0.25</v>
      </c>
      <c r="E29" s="27"/>
      <c r="F29" s="27"/>
      <c r="G29" s="27"/>
      <c r="H29" s="27"/>
      <c r="J29" s="13">
        <f t="shared" si="9"/>
        <v>2024</v>
      </c>
      <c r="K29" s="46">
        <f>'03'!K29</f>
        <v>0.34000001695421006</v>
      </c>
      <c r="L29" s="46">
        <f>'03'!L29</f>
        <v>0.43000001271565758</v>
      </c>
      <c r="M29" s="27"/>
      <c r="N29" s="27"/>
      <c r="O29" s="27"/>
      <c r="P29" s="27"/>
      <c r="Q29" s="2"/>
      <c r="R29" s="13">
        <f t="shared" si="10"/>
        <v>2024</v>
      </c>
      <c r="S29" s="47">
        <f>'03'!S29</f>
        <v>0.29411763239255256</v>
      </c>
      <c r="T29" s="47">
        <f>'03'!T29</f>
        <v>0.58139533164459545</v>
      </c>
      <c r="U29" s="28"/>
      <c r="V29" s="28"/>
      <c r="W29" s="28"/>
      <c r="X29" s="28"/>
      <c r="Y29" s="2"/>
      <c r="Z29" s="13">
        <f t="shared" si="11"/>
        <v>2024</v>
      </c>
      <c r="AA29" s="28">
        <f>'03'!AA29</f>
        <v>0.33333333333333331</v>
      </c>
      <c r="AB29" s="28">
        <f>'03'!AB29</f>
        <v>0.625</v>
      </c>
      <c r="AC29" s="28"/>
      <c r="AD29" s="28"/>
      <c r="AE29" s="28"/>
      <c r="AF29" s="28"/>
    </row>
    <row r="30" spans="2:32" x14ac:dyDescent="0.25">
      <c r="B30" s="13">
        <f t="shared" si="8"/>
        <v>2025</v>
      </c>
      <c r="C30" s="27">
        <f>'03'!C30</f>
        <v>0.1</v>
      </c>
      <c r="D30" s="27"/>
      <c r="E30" s="27"/>
      <c r="F30" s="27"/>
      <c r="G30" s="27"/>
      <c r="H30" s="27"/>
      <c r="J30" s="13">
        <f t="shared" si="9"/>
        <v>2025</v>
      </c>
      <c r="K30" s="46">
        <f>'03'!K30</f>
        <v>0.34000001695421006</v>
      </c>
      <c r="L30" s="27"/>
      <c r="M30" s="50" t="s">
        <v>52</v>
      </c>
      <c r="N30" s="48"/>
      <c r="O30" s="48"/>
      <c r="P30" s="49"/>
      <c r="Q30" s="2"/>
      <c r="R30" s="13">
        <f t="shared" si="10"/>
        <v>2025</v>
      </c>
      <c r="S30" s="47">
        <f>'03'!S30</f>
        <v>0.29411763239255256</v>
      </c>
      <c r="T30" s="28"/>
      <c r="U30" s="51" t="s">
        <v>53</v>
      </c>
      <c r="V30" s="48"/>
      <c r="W30" s="48"/>
      <c r="X30" s="49"/>
      <c r="Y30" s="2"/>
      <c r="Z30" s="13">
        <f t="shared" si="11"/>
        <v>2025</v>
      </c>
      <c r="AA30" s="28">
        <f>'03'!AA30</f>
        <v>0.33333333333333331</v>
      </c>
      <c r="AB30" s="28"/>
      <c r="AC30" s="28"/>
      <c r="AD30" s="28"/>
      <c r="AE30" s="28"/>
      <c r="AF30" s="28"/>
    </row>
    <row r="31" spans="2:32" x14ac:dyDescent="0.25">
      <c r="H31" s="7"/>
      <c r="I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C32" s="29" t="s">
        <v>40</v>
      </c>
      <c r="D32" s="30"/>
      <c r="E32" s="30"/>
      <c r="F32" s="30"/>
      <c r="G32" s="31"/>
      <c r="K32" s="29" t="s">
        <v>41</v>
      </c>
      <c r="L32" s="30"/>
      <c r="M32" s="30"/>
      <c r="N32" s="30"/>
      <c r="O32" s="31"/>
      <c r="S32" s="29" t="s">
        <v>43</v>
      </c>
      <c r="T32" s="30"/>
      <c r="U32" s="30"/>
      <c r="V32" s="30"/>
      <c r="W32" s="31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14"/>
      <c r="C33" s="15" t="s">
        <v>34</v>
      </c>
      <c r="D33" s="16"/>
      <c r="E33" s="16"/>
      <c r="F33" s="16" t="s">
        <v>13</v>
      </c>
      <c r="G33" s="16"/>
      <c r="H33" s="16"/>
      <c r="J33" s="14"/>
      <c r="K33" s="15" t="s">
        <v>36</v>
      </c>
      <c r="L33" s="16"/>
      <c r="M33" s="16"/>
      <c r="N33" s="16" t="s">
        <v>13</v>
      </c>
      <c r="O33" s="16"/>
      <c r="P33" s="16"/>
      <c r="R33" s="14"/>
      <c r="S33" s="15" t="s">
        <v>35</v>
      </c>
      <c r="T33" s="16"/>
      <c r="U33" s="16"/>
      <c r="V33" s="16" t="s">
        <v>13</v>
      </c>
      <c r="W33" s="16"/>
      <c r="X33" s="16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17" t="s">
        <v>1</v>
      </c>
      <c r="C34" s="18">
        <v>12</v>
      </c>
      <c r="D34" s="18">
        <v>24</v>
      </c>
      <c r="E34" s="18">
        <v>36</v>
      </c>
      <c r="F34" s="18">
        <v>48</v>
      </c>
      <c r="G34" s="18">
        <v>60</v>
      </c>
      <c r="H34" s="18">
        <v>72</v>
      </c>
      <c r="J34" s="17" t="s">
        <v>1</v>
      </c>
      <c r="K34" s="18">
        <v>12</v>
      </c>
      <c r="L34" s="18">
        <v>24</v>
      </c>
      <c r="M34" s="18">
        <v>36</v>
      </c>
      <c r="N34" s="18">
        <v>48</v>
      </c>
      <c r="O34" s="18">
        <v>60</v>
      </c>
      <c r="P34" s="18">
        <v>72</v>
      </c>
      <c r="R34" s="17" t="s">
        <v>1</v>
      </c>
      <c r="S34" s="18">
        <v>12</v>
      </c>
      <c r="T34" s="18">
        <v>24</v>
      </c>
      <c r="U34" s="18">
        <v>36</v>
      </c>
      <c r="V34" s="18">
        <v>48</v>
      </c>
      <c r="W34" s="18">
        <v>60</v>
      </c>
      <c r="X34" s="18">
        <v>72</v>
      </c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13">
        <f>$B$7</f>
        <v>2020</v>
      </c>
      <c r="C35" s="7">
        <f>'03'!C35</f>
        <v>360</v>
      </c>
      <c r="D35" s="7">
        <f>'03'!D35</f>
        <v>360</v>
      </c>
      <c r="E35" s="7">
        <f>'03'!E35</f>
        <v>360</v>
      </c>
      <c r="F35" s="7">
        <f>'03'!F35</f>
        <v>360</v>
      </c>
      <c r="G35" s="7">
        <f>'03'!G35</f>
        <v>360</v>
      </c>
      <c r="H35" s="7">
        <f>'03'!H35</f>
        <v>360</v>
      </c>
      <c r="J35" s="13">
        <f>$B$7</f>
        <v>2020</v>
      </c>
      <c r="K35" s="7">
        <f>'03'!K35</f>
        <v>360</v>
      </c>
      <c r="L35" s="7">
        <f>'03'!L35</f>
        <v>360</v>
      </c>
      <c r="M35" s="7">
        <f>'03'!M35</f>
        <v>360</v>
      </c>
      <c r="N35" s="6">
        <f>'03'!N35</f>
        <v>366.54545731977981</v>
      </c>
      <c r="O35" s="6">
        <f>'03'!O35</f>
        <v>366.00000254313153</v>
      </c>
      <c r="P35" s="7">
        <f>'03'!P35</f>
        <v>360</v>
      </c>
      <c r="R35" s="13">
        <f>$B$7</f>
        <v>2020</v>
      </c>
      <c r="S35" s="7">
        <f>'03'!S35</f>
        <v>360</v>
      </c>
      <c r="T35" s="7">
        <f>'03'!T35</f>
        <v>360</v>
      </c>
      <c r="U35" s="7">
        <f>'03'!U35</f>
        <v>360</v>
      </c>
      <c r="V35" s="6">
        <f>'03'!V35</f>
        <v>432.00003051757812</v>
      </c>
      <c r="W35" s="6">
        <f>'03'!W35</f>
        <v>432.00003051757812</v>
      </c>
      <c r="X35" s="7">
        <f>'03'!X35</f>
        <v>0</v>
      </c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13">
        <f>B35+1</f>
        <v>2021</v>
      </c>
      <c r="C36" s="7">
        <f>'03'!C36</f>
        <v>360</v>
      </c>
      <c r="D36" s="7">
        <f>'03'!D36</f>
        <v>360</v>
      </c>
      <c r="E36" s="7">
        <f>'03'!E36</f>
        <v>360</v>
      </c>
      <c r="F36" s="7">
        <f>'03'!F36</f>
        <v>360</v>
      </c>
      <c r="G36" s="7">
        <f>'03'!G36</f>
        <v>360</v>
      </c>
      <c r="H36" s="7"/>
      <c r="J36" s="13">
        <f>J35+1</f>
        <v>2021</v>
      </c>
      <c r="K36" s="7">
        <f>'03'!K36</f>
        <v>360</v>
      </c>
      <c r="L36" s="7">
        <f>'03'!L36</f>
        <v>360</v>
      </c>
      <c r="M36" s="6">
        <f>'03'!M36</f>
        <v>374.40000610351564</v>
      </c>
      <c r="N36" s="6">
        <f>'03'!N36</f>
        <v>366.54545731977981</v>
      </c>
      <c r="O36" s="6">
        <f>'03'!O36</f>
        <v>366.00000254313153</v>
      </c>
      <c r="P36" s="7"/>
      <c r="R36" s="13">
        <f>R35+1</f>
        <v>2021</v>
      </c>
      <c r="S36" s="7">
        <f>'03'!S36</f>
        <v>360</v>
      </c>
      <c r="T36" s="7">
        <f>'03'!T36</f>
        <v>360</v>
      </c>
      <c r="U36" s="6">
        <f>'03'!U36</f>
        <v>432.00003051757812</v>
      </c>
      <c r="V36" s="6">
        <f>'03'!V36</f>
        <v>432.00003051757812</v>
      </c>
      <c r="W36" s="6">
        <f>'03'!W36</f>
        <v>432.00003051757812</v>
      </c>
      <c r="X36" s="7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13">
        <f t="shared" ref="B37:B40" si="12">B36+1</f>
        <v>2022</v>
      </c>
      <c r="C37" s="7">
        <f>'03'!C37</f>
        <v>360</v>
      </c>
      <c r="D37" s="7">
        <f>'03'!D37</f>
        <v>360</v>
      </c>
      <c r="E37" s="7">
        <f>'03'!E37</f>
        <v>360</v>
      </c>
      <c r="F37" s="7">
        <f>'03'!F37</f>
        <v>360</v>
      </c>
      <c r="G37" s="7"/>
      <c r="H37" s="7"/>
      <c r="J37" s="13">
        <f t="shared" ref="J37:J40" si="13">J36+1</f>
        <v>2022</v>
      </c>
      <c r="K37" s="7">
        <f>'03'!K37</f>
        <v>360</v>
      </c>
      <c r="L37" s="6">
        <f>'03'!L37</f>
        <v>378.00000762939453</v>
      </c>
      <c r="M37" s="6">
        <f>'03'!M37</f>
        <v>374.40000610351564</v>
      </c>
      <c r="N37" s="6">
        <f>'03'!N37</f>
        <v>366.54545731977981</v>
      </c>
      <c r="O37" s="7"/>
      <c r="P37" s="7"/>
      <c r="R37" s="13">
        <f t="shared" ref="R37:R40" si="14">R36+1</f>
        <v>2022</v>
      </c>
      <c r="S37" s="7">
        <f>'03'!S37</f>
        <v>360</v>
      </c>
      <c r="T37" s="6">
        <f>'03'!T37</f>
        <v>408.00002034505206</v>
      </c>
      <c r="U37" s="6">
        <f>'03'!U37</f>
        <v>432.00003051757812</v>
      </c>
      <c r="V37" s="6">
        <f>'03'!V37</f>
        <v>432.00003051757812</v>
      </c>
      <c r="W37" s="7"/>
      <c r="X37" s="7"/>
      <c r="Z37" s="2"/>
      <c r="AA37" s="2"/>
      <c r="AB37" s="2"/>
      <c r="AC37" s="2"/>
      <c r="AD37" s="2"/>
      <c r="AE37" s="2"/>
      <c r="AF37" s="2"/>
    </row>
    <row r="38" spans="2:32" x14ac:dyDescent="0.25">
      <c r="B38" s="13">
        <f t="shared" si="12"/>
        <v>2023</v>
      </c>
      <c r="C38" s="7">
        <f>'03'!C38</f>
        <v>360</v>
      </c>
      <c r="D38" s="7">
        <f>'03'!D38</f>
        <v>360</v>
      </c>
      <c r="E38" s="7">
        <f>'03'!E38</f>
        <v>360</v>
      </c>
      <c r="F38" s="7"/>
      <c r="G38" s="7"/>
      <c r="H38" s="7"/>
      <c r="J38" s="13">
        <f t="shared" si="13"/>
        <v>2023</v>
      </c>
      <c r="K38" s="6">
        <f>'03'!K38</f>
        <v>408.00002034505206</v>
      </c>
      <c r="L38" s="6">
        <f>'03'!L38</f>
        <v>387.0000114440918</v>
      </c>
      <c r="M38" s="6">
        <f>'03'!M38</f>
        <v>374.40000610351564</v>
      </c>
      <c r="N38" s="7"/>
      <c r="O38" s="7"/>
      <c r="P38" s="7"/>
      <c r="R38" s="13">
        <f t="shared" si="14"/>
        <v>2023</v>
      </c>
      <c r="S38" s="6">
        <f>'03'!S38</f>
        <v>432.00003051757812</v>
      </c>
      <c r="T38" s="6">
        <f>'03'!T38</f>
        <v>432.00003051757812</v>
      </c>
      <c r="U38" s="6">
        <f>'03'!U38</f>
        <v>432.00003051757812</v>
      </c>
      <c r="V38" s="7"/>
      <c r="W38" s="7"/>
      <c r="X38" s="7"/>
      <c r="Z38" s="2"/>
      <c r="AA38" s="2"/>
      <c r="AB38" s="2"/>
      <c r="AC38" s="2"/>
      <c r="AD38" s="2"/>
      <c r="AE38" s="2"/>
      <c r="AF38" s="2"/>
    </row>
    <row r="39" spans="2:32" x14ac:dyDescent="0.25">
      <c r="B39" s="13">
        <f t="shared" si="12"/>
        <v>2024</v>
      </c>
      <c r="C39" s="7">
        <f>'03'!C39</f>
        <v>360</v>
      </c>
      <c r="D39" s="7">
        <f>'03'!D39</f>
        <v>360</v>
      </c>
      <c r="E39" s="7"/>
      <c r="F39" s="7"/>
      <c r="G39" s="7"/>
      <c r="H39" s="7"/>
      <c r="J39" s="13">
        <f t="shared" si="13"/>
        <v>2024</v>
      </c>
      <c r="K39" s="6">
        <f>'03'!K39</f>
        <v>408.00002034505206</v>
      </c>
      <c r="L39" s="6">
        <f>'03'!L39</f>
        <v>387.0000114440918</v>
      </c>
      <c r="M39" s="7"/>
      <c r="N39" s="7"/>
      <c r="O39" s="7"/>
      <c r="P39" s="7"/>
      <c r="R39" s="13">
        <f t="shared" si="14"/>
        <v>2024</v>
      </c>
      <c r="S39" s="6">
        <f>'03'!S39</f>
        <v>432.00003051757812</v>
      </c>
      <c r="T39" s="6">
        <f>'03'!T39</f>
        <v>432.00003051757812</v>
      </c>
      <c r="U39" s="7"/>
      <c r="V39" s="7"/>
      <c r="W39" s="7"/>
      <c r="X39" s="7"/>
      <c r="Z39" s="2"/>
      <c r="AA39" s="2"/>
      <c r="AB39" s="2"/>
      <c r="AC39" s="2"/>
      <c r="AD39" s="2"/>
      <c r="AE39" s="2"/>
      <c r="AF39" s="2"/>
    </row>
    <row r="40" spans="2:32" x14ac:dyDescent="0.25">
      <c r="B40" s="13">
        <f t="shared" si="12"/>
        <v>2025</v>
      </c>
      <c r="C40" s="7">
        <f>'03'!C40</f>
        <v>360</v>
      </c>
      <c r="D40" s="7"/>
      <c r="E40" s="7"/>
      <c r="F40" s="7"/>
      <c r="G40" s="7"/>
      <c r="H40" s="7"/>
      <c r="J40" s="13">
        <f t="shared" si="13"/>
        <v>2025</v>
      </c>
      <c r="K40" s="6">
        <f>'03'!K40</f>
        <v>408.00002034505206</v>
      </c>
      <c r="L40" s="7"/>
      <c r="M40" s="50" t="s">
        <v>52</v>
      </c>
      <c r="N40" s="48"/>
      <c r="O40" s="48"/>
      <c r="P40" s="49"/>
      <c r="R40" s="13">
        <f t="shared" si="14"/>
        <v>2025</v>
      </c>
      <c r="S40" s="6">
        <f>'03'!S40</f>
        <v>432.00003051757812</v>
      </c>
      <c r="T40" s="7"/>
      <c r="U40" s="50" t="s">
        <v>52</v>
      </c>
      <c r="V40" s="48"/>
      <c r="W40" s="48"/>
      <c r="X40" s="49"/>
      <c r="Z40" s="2"/>
      <c r="AA40" s="2"/>
      <c r="AB40" s="2"/>
      <c r="AC40" s="2"/>
      <c r="AD40" s="2"/>
      <c r="AE40" s="2"/>
      <c r="AF40" s="2"/>
    </row>
    <row r="43" spans="2:32" x14ac:dyDescent="0.25">
      <c r="Z43" s="2"/>
      <c r="AA43" s="2"/>
      <c r="AB43" s="2"/>
      <c r="AC43" s="2"/>
      <c r="AD43" s="2"/>
      <c r="AE43" s="2"/>
      <c r="AF43" s="2"/>
    </row>
    <row r="44" spans="2:32" x14ac:dyDescent="0.25">
      <c r="Z44" s="2"/>
      <c r="AA44" s="2"/>
      <c r="AB44" s="2"/>
      <c r="AC44" s="2"/>
      <c r="AD44" s="2"/>
      <c r="AE44" s="2"/>
      <c r="AF44" s="2"/>
    </row>
    <row r="45" spans="2:32" x14ac:dyDescent="0.25">
      <c r="Z45" s="2"/>
      <c r="AA45" s="2"/>
      <c r="AB45" s="2"/>
      <c r="AC45" s="2"/>
      <c r="AD45" s="2"/>
      <c r="AE45" s="2"/>
      <c r="AF45" s="2"/>
    </row>
    <row r="46" spans="2:32" x14ac:dyDescent="0.25">
      <c r="Y46" s="7"/>
      <c r="Z46" s="2"/>
      <c r="AA46" s="2"/>
      <c r="AB46" s="2"/>
      <c r="AC46" s="2"/>
      <c r="AD46" s="2"/>
      <c r="AE46" s="2"/>
      <c r="AF46" s="2"/>
    </row>
    <row r="47" spans="2:32" x14ac:dyDescent="0.25">
      <c r="Y47" s="7"/>
      <c r="Z47" s="2"/>
      <c r="AA47" s="2"/>
      <c r="AB47" s="2"/>
      <c r="AC47" s="2"/>
      <c r="AD47" s="2"/>
      <c r="AE47" s="2"/>
      <c r="AF47" s="2"/>
    </row>
    <row r="48" spans="2:32" x14ac:dyDescent="0.25">
      <c r="Y48" s="7"/>
      <c r="Z48" s="2"/>
      <c r="AA48" s="2"/>
      <c r="AB48" s="2"/>
      <c r="AC48" s="2"/>
      <c r="AD48" s="2"/>
      <c r="AE48" s="2"/>
      <c r="AF48" s="2"/>
    </row>
    <row r="49" spans="2:32" x14ac:dyDescent="0.25">
      <c r="Y49" s="7"/>
      <c r="Z49" s="2"/>
      <c r="AA49" s="2"/>
      <c r="AB49" s="2"/>
      <c r="AC49" s="2"/>
      <c r="AD49" s="2"/>
      <c r="AE49" s="2"/>
      <c r="AF49" s="2"/>
    </row>
    <row r="50" spans="2:32" x14ac:dyDescent="0.25">
      <c r="Y50" s="7"/>
      <c r="Z50" s="2"/>
      <c r="AA50" s="2"/>
      <c r="AB50" s="2"/>
      <c r="AC50" s="2"/>
      <c r="AD50" s="2"/>
      <c r="AE50" s="2"/>
      <c r="AF50" s="2"/>
    </row>
    <row r="51" spans="2:32" x14ac:dyDescent="0.25">
      <c r="Y51" s="7"/>
      <c r="Z51" s="7"/>
      <c r="AA51" s="7"/>
      <c r="AB51" s="7"/>
      <c r="AC51" s="7"/>
      <c r="AD51" s="7"/>
      <c r="AE51" s="7"/>
      <c r="AF51" s="7"/>
    </row>
    <row r="53" spans="2:3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2"/>
      <c r="E54" s="2"/>
      <c r="F54" s="2"/>
      <c r="G54" s="26"/>
      <c r="H54" s="2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9.9499999999999993" customHeight="1" x14ac:dyDescent="0.25">
      <c r="B61" s="3"/>
      <c r="C61" s="2"/>
    </row>
    <row r="62" spans="2:32" x14ac:dyDescent="0.25">
      <c r="B62" s="1" t="s">
        <v>44</v>
      </c>
      <c r="C62" s="2"/>
      <c r="D62" s="2"/>
      <c r="E62" s="2"/>
      <c r="F62" s="2"/>
      <c r="G62" s="2"/>
      <c r="H62" s="2"/>
      <c r="I62" s="2"/>
      <c r="Q62" s="2"/>
      <c r="X62" s="2"/>
      <c r="Y62" s="2"/>
      <c r="Z62" s="2"/>
      <c r="AD62" s="2"/>
      <c r="AE62" s="2"/>
      <c r="AF62" s="2"/>
    </row>
    <row r="63" spans="2:32" x14ac:dyDescent="0.25">
      <c r="B63" s="1" t="s">
        <v>47</v>
      </c>
      <c r="C63" s="19">
        <f>C3</f>
        <v>3</v>
      </c>
      <c r="D63" s="2" t="s">
        <v>48</v>
      </c>
      <c r="E63" s="2"/>
      <c r="F63" s="2"/>
      <c r="G63" s="2"/>
      <c r="H63" s="2"/>
      <c r="I63" s="2"/>
      <c r="Q63" s="2"/>
      <c r="R63" s="32" t="s">
        <v>4</v>
      </c>
      <c r="S63" s="32" t="s">
        <v>5</v>
      </c>
      <c r="T63" s="32" t="s">
        <v>6</v>
      </c>
      <c r="U63" s="32" t="s">
        <v>7</v>
      </c>
      <c r="V63" s="32" t="s">
        <v>8</v>
      </c>
      <c r="W63" s="32" t="s">
        <v>9</v>
      </c>
      <c r="X63" s="32" t="s">
        <v>10</v>
      </c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8"/>
      <c r="S64" s="9"/>
      <c r="T64" s="37" t="s">
        <v>20</v>
      </c>
      <c r="U64" s="36" t="s">
        <v>25</v>
      </c>
      <c r="V64" s="36" t="s">
        <v>19</v>
      </c>
      <c r="W64" s="36" t="s">
        <v>21</v>
      </c>
      <c r="X64" s="38" t="s">
        <v>37</v>
      </c>
      <c r="Y64" s="2"/>
      <c r="Z64" s="8"/>
      <c r="AA64" s="9"/>
      <c r="AB64" s="2"/>
      <c r="AC64" s="2"/>
      <c r="AD64" s="2"/>
      <c r="AE64" s="2"/>
      <c r="AF64" s="2"/>
    </row>
    <row r="65" spans="2:32" x14ac:dyDescent="0.25">
      <c r="B65" s="8" t="s">
        <v>11</v>
      </c>
      <c r="C65" s="9" t="s">
        <v>12</v>
      </c>
      <c r="D65" s="10"/>
      <c r="E65" s="10" t="s">
        <v>13</v>
      </c>
      <c r="F65" s="10"/>
      <c r="G65" s="10"/>
      <c r="H65" s="10"/>
      <c r="I65" s="2"/>
      <c r="J65" s="8" t="s">
        <v>11</v>
      </c>
      <c r="K65" s="9" t="s">
        <v>15</v>
      </c>
      <c r="L65" s="10"/>
      <c r="M65" s="10" t="s">
        <v>13</v>
      </c>
      <c r="N65" s="10"/>
      <c r="O65" s="10"/>
      <c r="P65" s="10"/>
      <c r="Q65" s="2"/>
      <c r="R65" s="8"/>
      <c r="S65" s="9"/>
      <c r="T65" s="37" t="s">
        <v>18</v>
      </c>
      <c r="U65" s="36" t="s">
        <v>20</v>
      </c>
      <c r="V65" s="36" t="s">
        <v>23</v>
      </c>
      <c r="W65" s="36" t="s">
        <v>22</v>
      </c>
      <c r="X65" s="38" t="s">
        <v>38</v>
      </c>
      <c r="Y65" s="2"/>
      <c r="Z65" s="8"/>
      <c r="AA65" s="9"/>
      <c r="AB65" s="2"/>
      <c r="AC65" s="2"/>
      <c r="AD65" s="2"/>
      <c r="AE65" s="2"/>
      <c r="AF65" s="2"/>
    </row>
    <row r="66" spans="2:32" x14ac:dyDescent="0.25">
      <c r="B66" s="11" t="s">
        <v>1</v>
      </c>
      <c r="C66" s="12">
        <v>12</v>
      </c>
      <c r="D66" s="12">
        <f>C66+12</f>
        <v>24</v>
      </c>
      <c r="E66" s="12">
        <f t="shared" ref="E66:H66" si="15">D66+12</f>
        <v>36</v>
      </c>
      <c r="F66" s="12">
        <f t="shared" si="15"/>
        <v>48</v>
      </c>
      <c r="G66" s="12">
        <f t="shared" si="15"/>
        <v>60</v>
      </c>
      <c r="H66" s="12">
        <f t="shared" si="15"/>
        <v>72</v>
      </c>
      <c r="I66" s="2"/>
      <c r="J66" s="11" t="s">
        <v>1</v>
      </c>
      <c r="K66" s="12">
        <v>12</v>
      </c>
      <c r="L66" s="12">
        <f>K66+12</f>
        <v>24</v>
      </c>
      <c r="M66" s="12">
        <f t="shared" ref="M66:P66" si="16">L66+12</f>
        <v>36</v>
      </c>
      <c r="N66" s="12">
        <f t="shared" si="16"/>
        <v>48</v>
      </c>
      <c r="O66" s="12">
        <f t="shared" si="16"/>
        <v>60</v>
      </c>
      <c r="P66" s="12">
        <f t="shared" si="16"/>
        <v>72</v>
      </c>
      <c r="Q66" s="2"/>
      <c r="R66" s="11" t="s">
        <v>3</v>
      </c>
      <c r="S66" s="21" t="s">
        <v>17</v>
      </c>
      <c r="T66" s="39" t="s">
        <v>24</v>
      </c>
      <c r="U66" s="40" t="s">
        <v>45</v>
      </c>
      <c r="V66" s="40" t="s">
        <v>24</v>
      </c>
      <c r="W66" s="40">
        <f>R72</f>
        <v>2025</v>
      </c>
      <c r="X66" s="41" t="s">
        <v>17</v>
      </c>
      <c r="Y66" s="2"/>
      <c r="Z66" s="11" t="s">
        <v>3</v>
      </c>
      <c r="AA66" s="21" t="s">
        <v>46</v>
      </c>
      <c r="AB66" s="2"/>
      <c r="AC66" s="2"/>
      <c r="AD66" s="2"/>
      <c r="AE66" s="2"/>
      <c r="AF66" s="2"/>
    </row>
    <row r="67" spans="2:32" x14ac:dyDescent="0.25">
      <c r="B67" s="13">
        <v>2020</v>
      </c>
      <c r="C67" s="27">
        <f>IFERROR((C7-'00'!C7)/C7,0)</f>
        <v>0</v>
      </c>
      <c r="D67" s="27">
        <f>IFERROR((D7-'00'!D7)/D7,0)</f>
        <v>0</v>
      </c>
      <c r="E67" s="27">
        <f>IFERROR((E7-'00'!E7)/E7,0)</f>
        <v>0</v>
      </c>
      <c r="F67" s="27">
        <f>IFERROR((F7-'00'!F7)/F7,0)</f>
        <v>0</v>
      </c>
      <c r="G67" s="27">
        <f>IFERROR((G7-'00'!G7)/G7,0)</f>
        <v>0</v>
      </c>
      <c r="H67" s="27">
        <f>IFERROR((H7-'00'!H7)/H7,0)</f>
        <v>0</v>
      </c>
      <c r="I67" s="2"/>
      <c r="J67" s="13">
        <f>$B$7</f>
        <v>2020</v>
      </c>
      <c r="K67" s="27">
        <f>IFERROR((K7-'00'!K7)/K7,0)</f>
        <v>0</v>
      </c>
      <c r="L67" s="27">
        <f>IFERROR((L7-'00'!L7)/L7,0)</f>
        <v>0</v>
      </c>
      <c r="M67" s="27">
        <f>IFERROR((M7-'00'!M7)/M7,0)</f>
        <v>0</v>
      </c>
      <c r="N67" s="27">
        <f>IFERROR((N7-'00'!N7)/N7,0)</f>
        <v>1.7857150290828658E-2</v>
      </c>
      <c r="O67" s="27">
        <f>IFERROR((O7-'00'!O7)/O7,0)</f>
        <v>1.6393449457488558E-2</v>
      </c>
      <c r="P67" s="27">
        <f>IFERROR((P7-'00'!P7)/P7,0)</f>
        <v>0</v>
      </c>
      <c r="Q67" s="2"/>
      <c r="R67" s="22">
        <f>$B$7</f>
        <v>2020</v>
      </c>
      <c r="S67" s="23">
        <v>7200</v>
      </c>
      <c r="T67" s="24"/>
      <c r="U67" s="42">
        <f>T67</f>
        <v>0</v>
      </c>
      <c r="V67" s="43"/>
      <c r="W67" s="25">
        <f>(1+U72)/(1+U67)</f>
        <v>1</v>
      </c>
      <c r="X67" s="5">
        <f t="shared" ref="X67:X72" si="17">S67*W67</f>
        <v>7200</v>
      </c>
      <c r="Y67" s="2"/>
      <c r="Z67" s="22">
        <f>$B$7</f>
        <v>2020</v>
      </c>
      <c r="AA67" s="44">
        <v>12.000000357627869</v>
      </c>
      <c r="AB67" s="2"/>
      <c r="AC67" s="2"/>
      <c r="AD67" s="2"/>
      <c r="AE67" s="2"/>
      <c r="AF67" s="2"/>
    </row>
    <row r="68" spans="2:32" x14ac:dyDescent="0.25">
      <c r="B68" s="13">
        <f>B67+1</f>
        <v>2021</v>
      </c>
      <c r="C68" s="27">
        <f>IFERROR((C8-'00'!C8)/C8,0)</f>
        <v>0</v>
      </c>
      <c r="D68" s="27">
        <f>IFERROR((D8-'00'!D8)/D8,0)</f>
        <v>0</v>
      </c>
      <c r="E68" s="27">
        <f>IFERROR((E8-'00'!E8)/E8,0)</f>
        <v>0</v>
      </c>
      <c r="F68" s="27">
        <f>IFERROR((F8-'00'!F8)/F8,0)</f>
        <v>0</v>
      </c>
      <c r="G68" s="27">
        <f>IFERROR((G8-'00'!G8)/G8,0)</f>
        <v>0</v>
      </c>
      <c r="H68" s="27"/>
      <c r="I68" s="2"/>
      <c r="J68" s="13">
        <f>J67+1</f>
        <v>2021</v>
      </c>
      <c r="K68" s="27">
        <f>IFERROR((K8-'00'!K8)/K8,0)</f>
        <v>0</v>
      </c>
      <c r="L68" s="27">
        <f>IFERROR((L8-'00'!L8)/L8,0)</f>
        <v>0</v>
      </c>
      <c r="M68" s="27">
        <f>IFERROR((M8-'00'!M8)/M8,0)</f>
        <v>3.8461554136658464E-2</v>
      </c>
      <c r="N68" s="27">
        <f>IFERROR((N8-'00'!N8)/N8,0)</f>
        <v>1.7857150290828658E-2</v>
      </c>
      <c r="O68" s="27">
        <f>IFERROR((O8-'00'!O8)/O8,0)</f>
        <v>1.6393449457488558E-2</v>
      </c>
      <c r="P68" s="27"/>
      <c r="Q68" s="2"/>
      <c r="R68" s="22">
        <f>R67+1</f>
        <v>2021</v>
      </c>
      <c r="S68" s="23">
        <v>7200</v>
      </c>
      <c r="T68" s="24">
        <v>0</v>
      </c>
      <c r="U68" s="42">
        <f>(1+U67)*(1+T68)-1</f>
        <v>0</v>
      </c>
      <c r="V68" s="42">
        <f>(S68/S67)/(1+T68)-1</f>
        <v>0</v>
      </c>
      <c r="W68" s="25">
        <f>(1+U72)/(1+U68)</f>
        <v>1</v>
      </c>
      <c r="X68" s="5">
        <f t="shared" si="17"/>
        <v>7200</v>
      </c>
      <c r="Y68" s="2"/>
      <c r="Z68" s="22">
        <f>Z67+1</f>
        <v>2021</v>
      </c>
      <c r="AA68" s="44">
        <v>12.000000357627869</v>
      </c>
      <c r="AB68" s="2"/>
      <c r="AC68" s="2"/>
      <c r="AD68" s="2"/>
      <c r="AE68" s="2"/>
      <c r="AF68" s="2"/>
    </row>
    <row r="69" spans="2:32" x14ac:dyDescent="0.25">
      <c r="B69" s="13">
        <f t="shared" ref="B69:B72" si="18">B68+1</f>
        <v>2022</v>
      </c>
      <c r="C69" s="27">
        <f>IFERROR((C9-'00'!C9)/C9,0)</f>
        <v>0</v>
      </c>
      <c r="D69" s="27">
        <f>IFERROR((D9-'00'!D9)/D9,0)</f>
        <v>0</v>
      </c>
      <c r="E69" s="27">
        <f>IFERROR((E9-'00'!E9)/E9,0)</f>
        <v>0</v>
      </c>
      <c r="F69" s="27">
        <f>IFERROR((F9-'00'!F9)/F9,0)</f>
        <v>0</v>
      </c>
      <c r="G69" s="27"/>
      <c r="H69" s="27"/>
      <c r="I69" s="2"/>
      <c r="J69" s="13">
        <f t="shared" ref="J69:J72" si="19">J68+1</f>
        <v>2022</v>
      </c>
      <c r="K69" s="27">
        <f>IFERROR((K9-'00'!K9)/K9,0)</f>
        <v>0</v>
      </c>
      <c r="L69" s="27">
        <f>IFERROR((L9-'00'!L9)/L9,0)</f>
        <v>4.7619066841507629E-2</v>
      </c>
      <c r="M69" s="27">
        <f>IFERROR((M9-'00'!M9)/M9,0)</f>
        <v>3.8461554136658464E-2</v>
      </c>
      <c r="N69" s="27">
        <f>IFERROR((N9-'00'!N9)/N9,0)</f>
        <v>1.7857150290828658E-2</v>
      </c>
      <c r="O69" s="27"/>
      <c r="P69" s="27"/>
      <c r="Q69" s="2"/>
      <c r="R69" s="22">
        <f>R68+1</f>
        <v>2022</v>
      </c>
      <c r="S69" s="23">
        <v>7200</v>
      </c>
      <c r="T69" s="24">
        <v>0</v>
      </c>
      <c r="U69" s="42">
        <f t="shared" ref="U69:U72" si="20">(1+U68)*(1+T69)-1</f>
        <v>0</v>
      </c>
      <c r="V69" s="42">
        <f>(S69/S68)/(1+T69)-1</f>
        <v>0</v>
      </c>
      <c r="W69" s="25">
        <f>(1+U72)/(1+U69)</f>
        <v>1</v>
      </c>
      <c r="X69" s="5">
        <f t="shared" si="17"/>
        <v>7200</v>
      </c>
      <c r="Y69" s="2"/>
      <c r="Z69" s="22">
        <f>Z68+1</f>
        <v>2022</v>
      </c>
      <c r="AA69" s="44">
        <v>12.000000357627869</v>
      </c>
      <c r="AB69" s="2"/>
      <c r="AC69" s="2"/>
      <c r="AD69" s="2"/>
      <c r="AE69" s="2"/>
      <c r="AF69" s="2"/>
    </row>
    <row r="70" spans="2:32" x14ac:dyDescent="0.25">
      <c r="B70" s="13">
        <f t="shared" si="18"/>
        <v>2023</v>
      </c>
      <c r="C70" s="27">
        <f>IFERROR((C10-'00'!C10)/C10,0)</f>
        <v>0</v>
      </c>
      <c r="D70" s="27">
        <f>IFERROR((D10-'00'!D10)/D10,0)</f>
        <v>0</v>
      </c>
      <c r="E70" s="27">
        <f>IFERROR((E10-'00'!E10)/E10,0)</f>
        <v>0</v>
      </c>
      <c r="F70" s="27"/>
      <c r="G70" s="27"/>
      <c r="H70" s="27"/>
      <c r="I70" s="2"/>
      <c r="J70" s="13">
        <f t="shared" si="19"/>
        <v>2023</v>
      </c>
      <c r="K70" s="27">
        <f>IFERROR((K10-'00'!K10)/K10,0)</f>
        <v>0.11764710282234228</v>
      </c>
      <c r="L70" s="27">
        <f>IFERROR((L10-'00'!L10)/L10,0)</f>
        <v>6.9767469368647222E-2</v>
      </c>
      <c r="M70" s="27">
        <f>IFERROR((M10-'00'!M10)/M10,0)</f>
        <v>3.8461554136658464E-2</v>
      </c>
      <c r="N70" s="27"/>
      <c r="O70" s="27"/>
      <c r="P70" s="27"/>
      <c r="Q70" s="2"/>
      <c r="R70" s="22">
        <f>R69+1</f>
        <v>2023</v>
      </c>
      <c r="S70" s="23">
        <v>7200</v>
      </c>
      <c r="T70" s="24">
        <v>0</v>
      </c>
      <c r="U70" s="42">
        <f t="shared" si="20"/>
        <v>0</v>
      </c>
      <c r="V70" s="42">
        <f>(S70/S69)/(1+T70)-1</f>
        <v>0</v>
      </c>
      <c r="W70" s="25">
        <f>(1+U72)/(1+U70)</f>
        <v>1</v>
      </c>
      <c r="X70" s="5">
        <f t="shared" si="17"/>
        <v>7200</v>
      </c>
      <c r="Y70" s="2"/>
      <c r="Z70" s="22">
        <f>Z69+1</f>
        <v>2023</v>
      </c>
      <c r="AA70" s="44">
        <v>12.000000357627869</v>
      </c>
      <c r="AB70" s="2"/>
      <c r="AC70" s="2"/>
      <c r="AD70" s="2"/>
      <c r="AE70" s="2"/>
      <c r="AF70" s="2"/>
    </row>
    <row r="71" spans="2:32" x14ac:dyDescent="0.25">
      <c r="B71" s="13">
        <f t="shared" si="18"/>
        <v>2024</v>
      </c>
      <c r="C71" s="27">
        <f>IFERROR((C11-'00'!C11)/C11,0)</f>
        <v>0</v>
      </c>
      <c r="D71" s="27">
        <f>IFERROR((D11-'00'!D11)/D11,0)</f>
        <v>0</v>
      </c>
      <c r="E71" s="27"/>
      <c r="F71" s="27"/>
      <c r="G71" s="27"/>
      <c r="H71" s="27"/>
      <c r="I71" s="2"/>
      <c r="J71" s="13">
        <f t="shared" si="19"/>
        <v>2024</v>
      </c>
      <c r="K71" s="27">
        <f>IFERROR((K11-'00'!K11)/K11,0)</f>
        <v>0.11764710282234228</v>
      </c>
      <c r="L71" s="27">
        <f>IFERROR((L11-'00'!L11)/L11,0)</f>
        <v>6.9767469368647222E-2</v>
      </c>
      <c r="M71" s="27"/>
      <c r="N71" s="27"/>
      <c r="O71" s="27"/>
      <c r="P71" s="27"/>
      <c r="Q71" s="2"/>
      <c r="R71" s="22">
        <f>R70+1</f>
        <v>2024</v>
      </c>
      <c r="S71" s="23">
        <v>7200</v>
      </c>
      <c r="T71" s="24">
        <v>0</v>
      </c>
      <c r="U71" s="42">
        <f t="shared" si="20"/>
        <v>0</v>
      </c>
      <c r="V71" s="42">
        <f>(S71/S70)/(1+T71)-1</f>
        <v>0</v>
      </c>
      <c r="W71" s="25">
        <f>(1+U72)/(1+U71)</f>
        <v>1</v>
      </c>
      <c r="X71" s="5">
        <f t="shared" si="17"/>
        <v>7200</v>
      </c>
      <c r="Y71" s="2"/>
      <c r="Z71" s="22">
        <f>Z70+1</f>
        <v>2024</v>
      </c>
      <c r="AA71" s="44">
        <v>12.000000357627869</v>
      </c>
      <c r="AB71" s="2"/>
      <c r="AC71" s="2"/>
      <c r="AD71" s="2"/>
      <c r="AE71" s="2"/>
      <c r="AF71" s="2"/>
    </row>
    <row r="72" spans="2:32" x14ac:dyDescent="0.25">
      <c r="B72" s="13">
        <f t="shared" si="18"/>
        <v>2025</v>
      </c>
      <c r="C72" s="27">
        <f>IFERROR((C12-'00'!C12)/C12,0)</f>
        <v>0</v>
      </c>
      <c r="D72" s="27"/>
      <c r="E72" s="27"/>
      <c r="F72" s="27"/>
      <c r="G72" s="27"/>
      <c r="H72" s="27"/>
      <c r="I72" s="2"/>
      <c r="J72" s="13">
        <f t="shared" si="19"/>
        <v>2025</v>
      </c>
      <c r="K72" s="27">
        <f>IFERROR((K12-'00'!K12)/K12,0)</f>
        <v>0.11764710282234228</v>
      </c>
      <c r="L72" s="27"/>
      <c r="M72" s="27"/>
      <c r="N72" s="27"/>
      <c r="O72" s="27"/>
      <c r="P72" s="27"/>
      <c r="Q72" s="2"/>
      <c r="R72" s="22">
        <f>R71+1</f>
        <v>2025</v>
      </c>
      <c r="S72" s="23">
        <v>7200</v>
      </c>
      <c r="T72" s="24">
        <v>0</v>
      </c>
      <c r="U72" s="42">
        <f t="shared" si="20"/>
        <v>0</v>
      </c>
      <c r="V72" s="42">
        <f>(S72/S71)/(1+T72)-1</f>
        <v>0</v>
      </c>
      <c r="W72" s="25">
        <f>(1+U72)/(1+U72)</f>
        <v>1</v>
      </c>
      <c r="X72" s="5">
        <f t="shared" si="17"/>
        <v>7200</v>
      </c>
      <c r="Y72" s="2"/>
      <c r="Z72" s="22">
        <f>Z71+1</f>
        <v>2025</v>
      </c>
      <c r="AA72" s="44">
        <v>12.000000357627869</v>
      </c>
      <c r="AB72" s="2"/>
      <c r="AC72" s="2"/>
      <c r="AD72" s="2"/>
      <c r="AE72" s="2"/>
      <c r="AF72" s="2"/>
    </row>
    <row r="73" spans="2:3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X73" s="2"/>
      <c r="Y73" s="2"/>
      <c r="AB73" s="2"/>
      <c r="AC73" s="2"/>
      <c r="AD73" s="2"/>
      <c r="AE73" s="2"/>
      <c r="AF73" s="2"/>
    </row>
    <row r="74" spans="2:32" x14ac:dyDescent="0.25">
      <c r="B74" s="8" t="s">
        <v>42</v>
      </c>
      <c r="C74" s="9" t="s">
        <v>14</v>
      </c>
      <c r="D74" s="10"/>
      <c r="E74" s="10" t="s">
        <v>13</v>
      </c>
      <c r="F74" s="10"/>
      <c r="G74" s="10"/>
      <c r="H74" s="10"/>
      <c r="I74" s="19"/>
      <c r="J74" s="8" t="s">
        <v>42</v>
      </c>
      <c r="K74" s="9" t="s">
        <v>16</v>
      </c>
      <c r="L74" s="10"/>
      <c r="M74" s="10" t="s">
        <v>13</v>
      </c>
      <c r="N74" s="10"/>
      <c r="O74" s="10"/>
      <c r="P74" s="10"/>
      <c r="Q74" s="2"/>
      <c r="R74" s="32" t="s">
        <v>5</v>
      </c>
      <c r="S74" s="32" t="s">
        <v>2</v>
      </c>
      <c r="T74" t="s">
        <v>29</v>
      </c>
      <c r="V74" s="35"/>
      <c r="W74" s="35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11" t="s">
        <v>1</v>
      </c>
      <c r="C75" s="12">
        <v>12</v>
      </c>
      <c r="D75" s="12">
        <v>24</v>
      </c>
      <c r="E75" s="12">
        <v>36</v>
      </c>
      <c r="F75" s="12">
        <v>48</v>
      </c>
      <c r="G75" s="12">
        <v>60</v>
      </c>
      <c r="H75" s="12">
        <v>72</v>
      </c>
      <c r="I75" s="2"/>
      <c r="J75" s="11" t="s">
        <v>1</v>
      </c>
      <c r="K75" s="12">
        <v>12</v>
      </c>
      <c r="L75" s="12">
        <v>24</v>
      </c>
      <c r="M75" s="12">
        <v>36</v>
      </c>
      <c r="N75" s="12">
        <v>48</v>
      </c>
      <c r="O75" s="12">
        <v>60</v>
      </c>
      <c r="P75" s="12">
        <v>72</v>
      </c>
      <c r="Q75" s="2"/>
      <c r="R75" s="32" t="s">
        <v>6</v>
      </c>
      <c r="S75" s="32" t="s">
        <v>2</v>
      </c>
      <c r="T75" t="s">
        <v>29</v>
      </c>
      <c r="V75" s="34"/>
      <c r="W75" s="34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13">
        <f>$B$7</f>
        <v>2020</v>
      </c>
      <c r="C76" s="27">
        <f>IFERROR((C16-'00'!C16)/C16,0)</f>
        <v>0</v>
      </c>
      <c r="D76" s="27">
        <f>IFERROR((D16-'00'!D16)/D16,0)</f>
        <v>0</v>
      </c>
      <c r="E76" s="27">
        <f>IFERROR((E16-'00'!E16)/E16,0)</f>
        <v>0</v>
      </c>
      <c r="F76" s="27">
        <f>IFERROR((F16-'00'!F16)/F16,0)</f>
        <v>0</v>
      </c>
      <c r="G76" s="27">
        <f>IFERROR((G16-'00'!G16)/G16,0)</f>
        <v>0</v>
      </c>
      <c r="H76" s="27">
        <f>IFERROR((H16-'00'!H16)/H16,0)</f>
        <v>0</v>
      </c>
      <c r="I76" s="2"/>
      <c r="J76" s="13">
        <f>$B$7</f>
        <v>2020</v>
      </c>
      <c r="K76" s="27">
        <f>IFERROR((K16-'00'!K16)/K16,0)</f>
        <v>0</v>
      </c>
      <c r="L76" s="27">
        <f>IFERROR((L16-'00'!L16)/L16,0)</f>
        <v>0</v>
      </c>
      <c r="M76" s="27">
        <f>IFERROR((M16-'00'!M16)/M16,0)</f>
        <v>0</v>
      </c>
      <c r="N76" s="27">
        <f>IFERROR((N16-'00'!N16)/N16,0)</f>
        <v>0</v>
      </c>
      <c r="O76" s="27">
        <f>IFERROR((O16-'00'!O16)/O16,0)</f>
        <v>0</v>
      </c>
      <c r="P76" s="27">
        <f>IFERROR((P16-'00'!P16)/P16,0)</f>
        <v>0</v>
      </c>
      <c r="Q76" s="2"/>
      <c r="R76" s="32" t="s">
        <v>7</v>
      </c>
      <c r="S76" s="32" t="s">
        <v>2</v>
      </c>
      <c r="T76" s="33" t="s">
        <v>27</v>
      </c>
      <c r="U76" s="35"/>
      <c r="V76" s="34"/>
      <c r="W76" s="34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13">
        <f>B76+1</f>
        <v>2021</v>
      </c>
      <c r="C77" s="27">
        <f>IFERROR((C17-'00'!C17)/C17,0)</f>
        <v>0</v>
      </c>
      <c r="D77" s="27">
        <f>IFERROR((D17-'00'!D17)/D17,0)</f>
        <v>0</v>
      </c>
      <c r="E77" s="27">
        <f>IFERROR((E17-'00'!E17)/E17,0)</f>
        <v>0</v>
      </c>
      <c r="F77" s="27">
        <f>IFERROR((F17-'00'!F17)/F17,0)</f>
        <v>0</v>
      </c>
      <c r="G77" s="27">
        <f>IFERROR((G17-'00'!G17)/G17,0)</f>
        <v>0</v>
      </c>
      <c r="H77" s="27"/>
      <c r="I77" s="2"/>
      <c r="J77" s="13">
        <f>J76+1</f>
        <v>2021</v>
      </c>
      <c r="K77" s="27">
        <f>IFERROR((K17-'00'!K17)/K17,0)</f>
        <v>0</v>
      </c>
      <c r="L77" s="27">
        <f>IFERROR((L17-'00'!L17)/L17,0)</f>
        <v>0</v>
      </c>
      <c r="M77" s="27">
        <f>IFERROR((M17-'00'!M17)/M17,0)</f>
        <v>0</v>
      </c>
      <c r="N77" s="27">
        <f>IFERROR((N17-'00'!N17)/N17,0)</f>
        <v>0</v>
      </c>
      <c r="O77" s="27">
        <f>IFERROR((O17-'00'!O17)/O17,0)</f>
        <v>0</v>
      </c>
      <c r="P77" s="27"/>
      <c r="Q77" s="2"/>
      <c r="R77" s="32" t="s">
        <v>8</v>
      </c>
      <c r="S77" s="32" t="s">
        <v>2</v>
      </c>
      <c r="T77" s="33" t="s">
        <v>26</v>
      </c>
      <c r="U77" s="3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13">
        <f t="shared" ref="B78:B81" si="21">B77+1</f>
        <v>2022</v>
      </c>
      <c r="C78" s="27">
        <f>IFERROR((C18-'00'!C18)/C18,0)</f>
        <v>0</v>
      </c>
      <c r="D78" s="27">
        <f>IFERROR((D18-'00'!D18)/D18,0)</f>
        <v>0</v>
      </c>
      <c r="E78" s="27">
        <f>IFERROR((E18-'00'!E18)/E18,0)</f>
        <v>0</v>
      </c>
      <c r="F78" s="27">
        <f>IFERROR((F18-'00'!F18)/F18,0)</f>
        <v>0</v>
      </c>
      <c r="G78" s="27"/>
      <c r="H78" s="27"/>
      <c r="I78" s="2"/>
      <c r="J78" s="13">
        <f t="shared" ref="J78:J81" si="22">J77+1</f>
        <v>2022</v>
      </c>
      <c r="K78" s="27">
        <f>IFERROR((K18-'00'!K18)/K18,0)</f>
        <v>0</v>
      </c>
      <c r="L78" s="27">
        <f>IFERROR((L18-'00'!L18)/L18,0)</f>
        <v>0</v>
      </c>
      <c r="M78" s="27">
        <f>IFERROR((M18-'00'!M18)/M18,0)</f>
        <v>0</v>
      </c>
      <c r="N78" s="27">
        <f>IFERROR((N18-'00'!N18)/N18,0)</f>
        <v>0</v>
      </c>
      <c r="O78" s="27"/>
      <c r="P78" s="27"/>
      <c r="Q78" s="2"/>
      <c r="R78" s="32" t="s">
        <v>9</v>
      </c>
      <c r="S78" s="32" t="s">
        <v>2</v>
      </c>
      <c r="T78" s="33" t="s">
        <v>28</v>
      </c>
      <c r="U78" s="34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13">
        <f t="shared" si="21"/>
        <v>2023</v>
      </c>
      <c r="C79" s="27">
        <f>IFERROR((C19-'00'!C19)/C19,0)</f>
        <v>0</v>
      </c>
      <c r="D79" s="27">
        <f>IFERROR((D19-'00'!D19)/D19,0)</f>
        <v>0</v>
      </c>
      <c r="E79" s="27">
        <f>IFERROR((E19-'00'!E19)/E19,0)</f>
        <v>0</v>
      </c>
      <c r="F79" s="27"/>
      <c r="G79" s="27"/>
      <c r="H79" s="27"/>
      <c r="I79" s="2"/>
      <c r="J79" s="13">
        <f t="shared" si="22"/>
        <v>2023</v>
      </c>
      <c r="K79" s="27">
        <f>IFERROR((K19-'00'!K19)/K19,0)</f>
        <v>0</v>
      </c>
      <c r="L79" s="27">
        <f>IFERROR((L19-'00'!L19)/L19,0)</f>
        <v>0</v>
      </c>
      <c r="M79" s="27">
        <f>IFERROR((M19-'00'!M19)/M19,0)</f>
        <v>0</v>
      </c>
      <c r="N79" s="27"/>
      <c r="O79" s="27"/>
      <c r="P79" s="27"/>
      <c r="Q79" s="2"/>
      <c r="R79" s="20" t="s">
        <v>10</v>
      </c>
      <c r="S79" s="20" t="s">
        <v>2</v>
      </c>
      <c r="T79" s="5" t="s">
        <v>39</v>
      </c>
      <c r="U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13">
        <f t="shared" si="21"/>
        <v>2024</v>
      </c>
      <c r="C80" s="27">
        <f>IFERROR((C20-'00'!C20)/C20,0)</f>
        <v>0</v>
      </c>
      <c r="D80" s="27">
        <f>IFERROR((D20-'00'!D20)/D20,0)</f>
        <v>0</v>
      </c>
      <c r="E80" s="27"/>
      <c r="F80" s="27"/>
      <c r="G80" s="27"/>
      <c r="H80" s="27"/>
      <c r="I80" s="2"/>
      <c r="J80" s="13">
        <f t="shared" si="22"/>
        <v>2024</v>
      </c>
      <c r="K80" s="27">
        <f>IFERROR((K20-'00'!K20)/K20,0)</f>
        <v>0</v>
      </c>
      <c r="L80" s="27">
        <f>IFERROR((L20-'00'!L20)/L20,0)</f>
        <v>0</v>
      </c>
      <c r="M80" s="27"/>
      <c r="N80" s="27"/>
      <c r="O80" s="27"/>
      <c r="P80" s="27"/>
      <c r="Q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13">
        <f t="shared" si="21"/>
        <v>2025</v>
      </c>
      <c r="C81" s="27">
        <f>IFERROR((C21-'00'!C21)/C21,0)</f>
        <v>0</v>
      </c>
      <c r="D81" s="27"/>
      <c r="E81" s="27"/>
      <c r="F81" s="27"/>
      <c r="G81" s="27"/>
      <c r="H81" s="27"/>
      <c r="I81" s="2"/>
      <c r="J81" s="13">
        <f t="shared" si="22"/>
        <v>2025</v>
      </c>
      <c r="K81" s="27">
        <f>IFERROR((K21-'00'!K21)/K21,0)</f>
        <v>0</v>
      </c>
      <c r="L81" s="27"/>
      <c r="M81" s="27"/>
      <c r="N81" s="27"/>
      <c r="O81" s="27"/>
      <c r="P81" s="27"/>
      <c r="Q81" s="2"/>
      <c r="T81" s="2"/>
      <c r="U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T82" s="2"/>
      <c r="U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14"/>
      <c r="C83" s="15" t="s">
        <v>30</v>
      </c>
      <c r="D83" s="16"/>
      <c r="E83" s="16"/>
      <c r="F83" s="16" t="s">
        <v>13</v>
      </c>
      <c r="G83" s="16"/>
      <c r="H83" s="16"/>
      <c r="J83" s="14"/>
      <c r="K83" s="15" t="s">
        <v>31</v>
      </c>
      <c r="L83" s="16"/>
      <c r="M83" s="16"/>
      <c r="N83" s="16" t="s">
        <v>13</v>
      </c>
      <c r="O83" s="16"/>
      <c r="P83" s="16"/>
      <c r="Q83" s="2"/>
      <c r="R83" s="14"/>
      <c r="S83" s="15" t="s">
        <v>33</v>
      </c>
      <c r="T83" s="16"/>
      <c r="U83" s="16"/>
      <c r="V83" s="16" t="s">
        <v>13</v>
      </c>
      <c r="W83" s="16"/>
      <c r="X83" s="16"/>
      <c r="Y83" s="2"/>
      <c r="Z83" s="14"/>
      <c r="AA83" s="15" t="s">
        <v>32</v>
      </c>
      <c r="AB83" s="16"/>
      <c r="AC83" s="16"/>
      <c r="AD83" s="16" t="s">
        <v>13</v>
      </c>
      <c r="AE83" s="16"/>
      <c r="AF83" s="16"/>
    </row>
    <row r="84" spans="2:32" x14ac:dyDescent="0.25">
      <c r="B84" s="17" t="s">
        <v>1</v>
      </c>
      <c r="C84" s="18">
        <v>12</v>
      </c>
      <c r="D84" s="18">
        <v>24</v>
      </c>
      <c r="E84" s="18">
        <v>36</v>
      </c>
      <c r="F84" s="18">
        <v>48</v>
      </c>
      <c r="G84" s="18">
        <v>60</v>
      </c>
      <c r="H84" s="18">
        <v>72</v>
      </c>
      <c r="J84" s="17" t="s">
        <v>1</v>
      </c>
      <c r="K84" s="18">
        <v>12</v>
      </c>
      <c r="L84" s="18">
        <v>24</v>
      </c>
      <c r="M84" s="18">
        <v>36</v>
      </c>
      <c r="N84" s="18">
        <v>48</v>
      </c>
      <c r="O84" s="18">
        <v>60</v>
      </c>
      <c r="P84" s="18">
        <v>72</v>
      </c>
      <c r="Q84" s="2"/>
      <c r="R84" s="17" t="s">
        <v>1</v>
      </c>
      <c r="S84" s="18">
        <v>12</v>
      </c>
      <c r="T84" s="18">
        <v>24</v>
      </c>
      <c r="U84" s="18">
        <v>36</v>
      </c>
      <c r="V84" s="18">
        <v>48</v>
      </c>
      <c r="W84" s="18">
        <v>60</v>
      </c>
      <c r="X84" s="18">
        <v>72</v>
      </c>
      <c r="Y84" s="2"/>
      <c r="Z84" s="17" t="s">
        <v>1</v>
      </c>
      <c r="AA84" s="18">
        <v>12</v>
      </c>
      <c r="AB84" s="18">
        <v>24</v>
      </c>
      <c r="AC84" s="18">
        <v>36</v>
      </c>
      <c r="AD84" s="18">
        <v>48</v>
      </c>
      <c r="AE84" s="18">
        <v>60</v>
      </c>
      <c r="AF84" s="18">
        <v>72</v>
      </c>
    </row>
    <row r="85" spans="2:32" x14ac:dyDescent="0.25">
      <c r="B85" s="13">
        <f>$B$7</f>
        <v>2020</v>
      </c>
      <c r="C85" s="27">
        <f>IFERROR((C25-'00'!C25)/C25,0)</f>
        <v>0</v>
      </c>
      <c r="D85" s="27">
        <f>IFERROR((D25-'00'!D25)/D25,0)</f>
        <v>0</v>
      </c>
      <c r="E85" s="27">
        <f>IFERROR((E25-'00'!E25)/E25,0)</f>
        <v>0</v>
      </c>
      <c r="F85" s="27">
        <f>IFERROR((F25-'00'!F25)/F25,0)</f>
        <v>0</v>
      </c>
      <c r="G85" s="27">
        <f>IFERROR((G25-'00'!G25)/G25,0)</f>
        <v>0</v>
      </c>
      <c r="H85" s="27">
        <f>IFERROR((H25-'00'!H25)/H25,0)</f>
        <v>0</v>
      </c>
      <c r="J85" s="13">
        <f>$B$7</f>
        <v>2020</v>
      </c>
      <c r="K85" s="27">
        <f>IFERROR((K25-'00'!K25)/K25,0)</f>
        <v>0</v>
      </c>
      <c r="L85" s="27">
        <f>IFERROR((L25-'00'!L25)/L25,0)</f>
        <v>0</v>
      </c>
      <c r="M85" s="27">
        <f>IFERROR((M25-'00'!M25)/M25,0)</f>
        <v>0</v>
      </c>
      <c r="N85" s="27">
        <f>IFERROR((N25-'00'!N25)/N25,0)</f>
        <v>1.7857150290828655E-2</v>
      </c>
      <c r="O85" s="27">
        <f>IFERROR((O25-'00'!O25)/O25,0)</f>
        <v>1.6393449457488562E-2</v>
      </c>
      <c r="P85" s="27">
        <f>IFERROR((P25-'00'!P25)/P25,0)</f>
        <v>0</v>
      </c>
      <c r="Q85" s="2"/>
      <c r="R85" s="13">
        <f>$B$7</f>
        <v>2020</v>
      </c>
      <c r="S85" s="27">
        <f>IFERROR((S25-'00'!S25)/S25,0)</f>
        <v>0</v>
      </c>
      <c r="T85" s="27">
        <f>IFERROR((T25-'00'!T25)/T25,0)</f>
        <v>0</v>
      </c>
      <c r="U85" s="27">
        <f>IFERROR((U25-'00'!U25)/U25,0)</f>
        <v>0</v>
      </c>
      <c r="V85" s="27">
        <f>IFERROR((V25-'00'!V25)/V25,0)</f>
        <v>-1.8181825888277284E-2</v>
      </c>
      <c r="W85" s="27">
        <f>IFERROR((W25-'00'!W25)/W25,0)</f>
        <v>-1.6666673730920865E-2</v>
      </c>
      <c r="X85" s="27">
        <f>IFERROR((X25-'00'!X25)/X25,0)</f>
        <v>0</v>
      </c>
      <c r="Y85" s="2"/>
      <c r="Z85" s="13">
        <f>$B$7</f>
        <v>2020</v>
      </c>
      <c r="AA85" s="27">
        <f>IFERROR((AA25-'00'!AA25)/AA25,0)</f>
        <v>0</v>
      </c>
      <c r="AB85" s="27">
        <f>IFERROR((AB25-'00'!AB25)/AB25,0)</f>
        <v>0</v>
      </c>
      <c r="AC85" s="27">
        <f>IFERROR((AC25-'00'!AC25)/AC25,0)</f>
        <v>0</v>
      </c>
      <c r="AD85" s="27">
        <f>IFERROR((AD25-'00'!AD25)/AD25,0)</f>
        <v>0</v>
      </c>
      <c r="AE85" s="27">
        <f>IFERROR((AE25-'00'!AE25)/AE25,0)</f>
        <v>0</v>
      </c>
      <c r="AF85" s="27">
        <f>IFERROR((AF25-'00'!AF25)/AF25,0)</f>
        <v>0</v>
      </c>
    </row>
    <row r="86" spans="2:32" x14ac:dyDescent="0.25">
      <c r="B86" s="13">
        <f>B85+1</f>
        <v>2021</v>
      </c>
      <c r="C86" s="27">
        <f>IFERROR((C26-'00'!C26)/C26,0)</f>
        <v>0</v>
      </c>
      <c r="D86" s="27">
        <f>IFERROR((D26-'00'!D26)/D26,0)</f>
        <v>0</v>
      </c>
      <c r="E86" s="27">
        <f>IFERROR((E26-'00'!E26)/E26,0)</f>
        <v>0</v>
      </c>
      <c r="F86" s="27">
        <f>IFERROR((F26-'00'!F26)/F26,0)</f>
        <v>0</v>
      </c>
      <c r="G86" s="27">
        <f>IFERROR((G26-'00'!G26)/G26,0)</f>
        <v>0</v>
      </c>
      <c r="H86" s="27"/>
      <c r="J86" s="13">
        <f>J85+1</f>
        <v>2021</v>
      </c>
      <c r="K86" s="27">
        <f>IFERROR((K26-'00'!K26)/K26,0)</f>
        <v>0</v>
      </c>
      <c r="L86" s="27">
        <f>IFERROR((L26-'00'!L26)/L26,0)</f>
        <v>0</v>
      </c>
      <c r="M86" s="27">
        <f>IFERROR((M26-'00'!M26)/M26,0)</f>
        <v>3.8461554136658464E-2</v>
      </c>
      <c r="N86" s="27">
        <f>IFERROR((N26-'00'!N26)/N26,0)</f>
        <v>1.7857150290828655E-2</v>
      </c>
      <c r="O86" s="27">
        <f>IFERROR((O26-'00'!O26)/O26,0)</f>
        <v>1.6393449457488562E-2</v>
      </c>
      <c r="P86" s="27"/>
      <c r="Q86" s="2"/>
      <c r="R86" s="13">
        <f>R85+1</f>
        <v>2021</v>
      </c>
      <c r="S86" s="27">
        <f>IFERROR((S26-'00'!S26)/S26,0)</f>
        <v>0</v>
      </c>
      <c r="T86" s="27">
        <f>IFERROR((T26-'00'!T26)/T26,0)</f>
        <v>0</v>
      </c>
      <c r="U86" s="27">
        <f>IFERROR((U26-'00'!U26)/U26,0)</f>
        <v>-4.0000016954210169E-2</v>
      </c>
      <c r="V86" s="27">
        <f>IFERROR((V26-'00'!V26)/V26,0)</f>
        <v>-1.8181825888277284E-2</v>
      </c>
      <c r="W86" s="27">
        <f>IFERROR((W26-'00'!W26)/W26,0)</f>
        <v>-1.6666673730920865E-2</v>
      </c>
      <c r="X86" s="27"/>
      <c r="Y86" s="2"/>
      <c r="Z86" s="13">
        <f>Z85+1</f>
        <v>2021</v>
      </c>
      <c r="AA86" s="27">
        <f>IFERROR((AA26-'00'!AA26)/AA26,0)</f>
        <v>0</v>
      </c>
      <c r="AB86" s="27">
        <f>IFERROR((AB26-'00'!AB26)/AB26,0)</f>
        <v>0</v>
      </c>
      <c r="AC86" s="27">
        <f>IFERROR((AC26-'00'!AC26)/AC26,0)</f>
        <v>0</v>
      </c>
      <c r="AD86" s="27">
        <f>IFERROR((AD26-'00'!AD26)/AD26,0)</f>
        <v>0</v>
      </c>
      <c r="AE86" s="27">
        <f>IFERROR((AE26-'00'!AE26)/AE26,0)</f>
        <v>0</v>
      </c>
      <c r="AF86" s="27"/>
    </row>
    <row r="87" spans="2:32" x14ac:dyDescent="0.25">
      <c r="B87" s="13">
        <f t="shared" ref="B87:B90" si="23">B86+1</f>
        <v>2022</v>
      </c>
      <c r="C87" s="27">
        <f>IFERROR((C27-'00'!C27)/C27,0)</f>
        <v>0</v>
      </c>
      <c r="D87" s="27">
        <f>IFERROR((D27-'00'!D27)/D27,0)</f>
        <v>0</v>
      </c>
      <c r="E87" s="27">
        <f>IFERROR((E27-'00'!E27)/E27,0)</f>
        <v>0</v>
      </c>
      <c r="F87" s="27">
        <f>IFERROR((F27-'00'!F27)/F27,0)</f>
        <v>0</v>
      </c>
      <c r="G87" s="27"/>
      <c r="H87" s="27"/>
      <c r="J87" s="13">
        <f t="shared" ref="J87:J90" si="24">J86+1</f>
        <v>2022</v>
      </c>
      <c r="K87" s="27">
        <f>IFERROR((K27-'00'!K27)/K27,0)</f>
        <v>0</v>
      </c>
      <c r="L87" s="27">
        <f>IFERROR((L27-'00'!L27)/L27,0)</f>
        <v>4.7619066841507629E-2</v>
      </c>
      <c r="M87" s="27">
        <f>IFERROR((M27-'00'!M27)/M27,0)</f>
        <v>3.8461554136658464E-2</v>
      </c>
      <c r="N87" s="27">
        <f>IFERROR((N27-'00'!N27)/N27,0)</f>
        <v>1.7857150290828655E-2</v>
      </c>
      <c r="O87" s="27"/>
      <c r="P87" s="27"/>
      <c r="Q87" s="2"/>
      <c r="R87" s="13">
        <f t="shared" ref="R87:R90" si="25">R86+1</f>
        <v>2022</v>
      </c>
      <c r="S87" s="27">
        <f>IFERROR((S27-'00'!S27)/S27,0)</f>
        <v>0</v>
      </c>
      <c r="T87" s="27">
        <f>IFERROR((T27-'00'!T27)/T27,0)</f>
        <v>-5.0000021192762666E-2</v>
      </c>
      <c r="U87" s="27">
        <f>IFERROR((U27-'00'!U27)/U27,0)</f>
        <v>-4.0000016954210169E-2</v>
      </c>
      <c r="V87" s="27">
        <f>IFERROR((V27-'00'!V27)/V27,0)</f>
        <v>-1.8181825888277284E-2</v>
      </c>
      <c r="W87" s="27"/>
      <c r="X87" s="27"/>
      <c r="Y87" s="2"/>
      <c r="Z87" s="13">
        <f t="shared" ref="Z87:Z90" si="26">Z86+1</f>
        <v>2022</v>
      </c>
      <c r="AA87" s="27">
        <f>IFERROR((AA27-'00'!AA27)/AA27,0)</f>
        <v>0</v>
      </c>
      <c r="AB87" s="27">
        <f>IFERROR((AB27-'00'!AB27)/AB27,0)</f>
        <v>0</v>
      </c>
      <c r="AC87" s="27">
        <f>IFERROR((AC27-'00'!AC27)/AC27,0)</f>
        <v>0</v>
      </c>
      <c r="AD87" s="27">
        <f>IFERROR((AD27-'00'!AD27)/AD27,0)</f>
        <v>0</v>
      </c>
      <c r="AE87" s="27"/>
      <c r="AF87" s="27"/>
    </row>
    <row r="88" spans="2:32" x14ac:dyDescent="0.25">
      <c r="B88" s="13">
        <f t="shared" si="23"/>
        <v>2023</v>
      </c>
      <c r="C88" s="27">
        <f>IFERROR((C28-'00'!C28)/C28,0)</f>
        <v>0</v>
      </c>
      <c r="D88" s="27">
        <f>IFERROR((D28-'00'!D28)/D28,0)</f>
        <v>0</v>
      </c>
      <c r="E88" s="27">
        <f>IFERROR((E28-'00'!E28)/E28,0)</f>
        <v>0</v>
      </c>
      <c r="F88" s="27"/>
      <c r="G88" s="27"/>
      <c r="H88" s="27"/>
      <c r="J88" s="13">
        <f t="shared" si="24"/>
        <v>2023</v>
      </c>
      <c r="K88" s="27">
        <f>IFERROR((K28-'00'!K28)/K28,0)</f>
        <v>0.11764710282234228</v>
      </c>
      <c r="L88" s="27">
        <f>IFERROR((L28-'00'!L28)/L28,0)</f>
        <v>6.9767469368647222E-2</v>
      </c>
      <c r="M88" s="27">
        <f>IFERROR((M28-'00'!M28)/M28,0)</f>
        <v>3.8461554136658464E-2</v>
      </c>
      <c r="N88" s="27"/>
      <c r="O88" s="27"/>
      <c r="P88" s="27"/>
      <c r="Q88" s="2"/>
      <c r="R88" s="13">
        <f t="shared" si="25"/>
        <v>2023</v>
      </c>
      <c r="S88" s="27">
        <f>IFERROR((S28-'00'!S28)/S28,0)</f>
        <v>-0.13333338984736687</v>
      </c>
      <c r="T88" s="27">
        <f>IFERROR((T28-'00'!T28)/T28,0)</f>
        <v>-7.5000031789143953E-2</v>
      </c>
      <c r="U88" s="27">
        <f>IFERROR((U28-'00'!U28)/U28,0)</f>
        <v>-4.0000016954210169E-2</v>
      </c>
      <c r="V88" s="27"/>
      <c r="W88" s="27"/>
      <c r="X88" s="27"/>
      <c r="Y88" s="2"/>
      <c r="Z88" s="13">
        <f t="shared" si="26"/>
        <v>2023</v>
      </c>
      <c r="AA88" s="27">
        <f>IFERROR((AA28-'00'!AA28)/AA28,0)</f>
        <v>0</v>
      </c>
      <c r="AB88" s="27">
        <f>IFERROR((AB28-'00'!AB28)/AB28,0)</f>
        <v>0</v>
      </c>
      <c r="AC88" s="27">
        <f>IFERROR((AC28-'00'!AC28)/AC28,0)</f>
        <v>0</v>
      </c>
      <c r="AD88" s="27"/>
      <c r="AE88" s="27"/>
      <c r="AF88" s="27"/>
    </row>
    <row r="89" spans="2:32" x14ac:dyDescent="0.25">
      <c r="B89" s="13">
        <f t="shared" si="23"/>
        <v>2024</v>
      </c>
      <c r="C89" s="27">
        <f>IFERROR((C29-'00'!C29)/C29,0)</f>
        <v>0</v>
      </c>
      <c r="D89" s="27">
        <f>IFERROR((D29-'00'!D29)/D29,0)</f>
        <v>0</v>
      </c>
      <c r="E89" s="27"/>
      <c r="F89" s="27"/>
      <c r="G89" s="27"/>
      <c r="H89" s="27"/>
      <c r="J89" s="13">
        <f t="shared" si="24"/>
        <v>2024</v>
      </c>
      <c r="K89" s="27">
        <f>IFERROR((K29-'00'!K29)/K29,0)</f>
        <v>0.11764710282234228</v>
      </c>
      <c r="L89" s="27">
        <f>IFERROR((L29-'00'!L29)/L29,0)</f>
        <v>6.9767469368647222E-2</v>
      </c>
      <c r="M89" s="27"/>
      <c r="N89" s="27"/>
      <c r="O89" s="27"/>
      <c r="P89" s="27"/>
      <c r="Q89" s="2"/>
      <c r="R89" s="13">
        <f t="shared" si="25"/>
        <v>2024</v>
      </c>
      <c r="S89" s="27">
        <f>IFERROR((S29-'00'!S29)/S29,0)</f>
        <v>-0.13333338984736687</v>
      </c>
      <c r="T89" s="27">
        <f>IFERROR((T29-'00'!T29)/T29,0)</f>
        <v>-7.5000031789143953E-2</v>
      </c>
      <c r="U89" s="27"/>
      <c r="V89" s="27"/>
      <c r="W89" s="27"/>
      <c r="X89" s="27"/>
      <c r="Y89" s="2"/>
      <c r="Z89" s="13">
        <f t="shared" si="26"/>
        <v>2024</v>
      </c>
      <c r="AA89" s="27">
        <f>IFERROR((AA29-'00'!AA29)/AA29,0)</f>
        <v>0</v>
      </c>
      <c r="AB89" s="27">
        <f>IFERROR((AB29-'00'!AB29)/AB29,0)</f>
        <v>0</v>
      </c>
      <c r="AC89" s="27"/>
      <c r="AD89" s="27"/>
      <c r="AE89" s="27"/>
      <c r="AF89" s="27"/>
    </row>
    <row r="90" spans="2:32" x14ac:dyDescent="0.25">
      <c r="B90" s="13">
        <f t="shared" si="23"/>
        <v>2025</v>
      </c>
      <c r="C90" s="27">
        <f>IFERROR((C30-'00'!C30)/C30,0)</f>
        <v>0</v>
      </c>
      <c r="D90" s="27"/>
      <c r="E90" s="27"/>
      <c r="F90" s="27"/>
      <c r="G90" s="27"/>
      <c r="H90" s="27"/>
      <c r="J90" s="13">
        <f t="shared" si="24"/>
        <v>2025</v>
      </c>
      <c r="K90" s="27">
        <f>IFERROR((K30-'00'!K30)/K30,0)</f>
        <v>0.11764710282234228</v>
      </c>
      <c r="L90" s="27"/>
      <c r="M90" s="27"/>
      <c r="N90" s="27"/>
      <c r="O90" s="27"/>
      <c r="P90" s="27"/>
      <c r="Q90" s="2"/>
      <c r="R90" s="13">
        <f t="shared" si="25"/>
        <v>2025</v>
      </c>
      <c r="S90" s="27">
        <f>IFERROR((S30-'00'!S30)/S30,0)</f>
        <v>-0.13333338984736687</v>
      </c>
      <c r="T90" s="27"/>
      <c r="U90" s="27"/>
      <c r="V90" s="27"/>
      <c r="W90" s="27"/>
      <c r="X90" s="27"/>
      <c r="Y90" s="2"/>
      <c r="Z90" s="13">
        <f t="shared" si="26"/>
        <v>2025</v>
      </c>
      <c r="AA90" s="27">
        <f>IFERROR((AA30-'00'!AA30)/AA30,0)</f>
        <v>0</v>
      </c>
      <c r="AB90" s="27"/>
      <c r="AC90" s="27"/>
      <c r="AD90" s="27"/>
      <c r="AE90" s="27"/>
      <c r="AF90" s="27"/>
    </row>
    <row r="91" spans="2:32" x14ac:dyDescent="0.25">
      <c r="H91" s="7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C92" s="29" t="s">
        <v>40</v>
      </c>
      <c r="D92" s="30"/>
      <c r="E92" s="30"/>
      <c r="F92" s="30"/>
      <c r="G92" s="31"/>
      <c r="K92" s="29" t="s">
        <v>41</v>
      </c>
      <c r="L92" s="30"/>
      <c r="M92" s="30"/>
      <c r="N92" s="30"/>
      <c r="O92" s="31"/>
      <c r="S92" s="29" t="s">
        <v>43</v>
      </c>
      <c r="T92" s="30"/>
      <c r="U92" s="30"/>
      <c r="V92" s="30"/>
      <c r="W92" s="31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14"/>
      <c r="C93" s="15" t="s">
        <v>34</v>
      </c>
      <c r="D93" s="16"/>
      <c r="E93" s="16"/>
      <c r="F93" s="16" t="s">
        <v>13</v>
      </c>
      <c r="G93" s="16"/>
      <c r="H93" s="16"/>
      <c r="J93" s="14"/>
      <c r="K93" s="15" t="s">
        <v>36</v>
      </c>
      <c r="L93" s="16"/>
      <c r="M93" s="16"/>
      <c r="N93" s="16" t="s">
        <v>13</v>
      </c>
      <c r="O93" s="16"/>
      <c r="P93" s="16"/>
      <c r="R93" s="14"/>
      <c r="S93" s="15" t="s">
        <v>35</v>
      </c>
      <c r="T93" s="16"/>
      <c r="U93" s="16"/>
      <c r="V93" s="16" t="s">
        <v>13</v>
      </c>
      <c r="W93" s="16"/>
      <c r="X93" s="16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17" t="s">
        <v>1</v>
      </c>
      <c r="C94" s="18">
        <v>12</v>
      </c>
      <c r="D94" s="18">
        <v>24</v>
      </c>
      <c r="E94" s="18">
        <v>36</v>
      </c>
      <c r="F94" s="18">
        <v>48</v>
      </c>
      <c r="G94" s="18">
        <v>60</v>
      </c>
      <c r="H94" s="18">
        <v>72</v>
      </c>
      <c r="J94" s="17" t="s">
        <v>1</v>
      </c>
      <c r="K94" s="18">
        <v>12</v>
      </c>
      <c r="L94" s="18">
        <v>24</v>
      </c>
      <c r="M94" s="18">
        <v>36</v>
      </c>
      <c r="N94" s="18">
        <v>48</v>
      </c>
      <c r="O94" s="18">
        <v>60</v>
      </c>
      <c r="P94" s="18">
        <v>72</v>
      </c>
      <c r="R94" s="17" t="s">
        <v>1</v>
      </c>
      <c r="S94" s="18">
        <v>12</v>
      </c>
      <c r="T94" s="18">
        <v>24</v>
      </c>
      <c r="U94" s="18">
        <v>36</v>
      </c>
      <c r="V94" s="18">
        <v>48</v>
      </c>
      <c r="W94" s="18">
        <v>60</v>
      </c>
      <c r="X94" s="18">
        <v>72</v>
      </c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13">
        <f>$B$7</f>
        <v>2020</v>
      </c>
      <c r="C95" s="27">
        <f>IFERROR((C35-'00'!C35)/C35,0)</f>
        <v>0</v>
      </c>
      <c r="D95" s="27">
        <f>IFERROR((D35-'00'!D35)/D35,0)</f>
        <v>0</v>
      </c>
      <c r="E95" s="27">
        <f>IFERROR((E35-'00'!E35)/E35,0)</f>
        <v>0</v>
      </c>
      <c r="F95" s="27">
        <f>IFERROR((F35-'00'!F35)/F35,0)</f>
        <v>0</v>
      </c>
      <c r="G95" s="27">
        <f>IFERROR((G35-'00'!G35)/G35,0)</f>
        <v>0</v>
      </c>
      <c r="H95" s="27">
        <f>IFERROR((H35-'00'!H35)/H35,0)</f>
        <v>0</v>
      </c>
      <c r="J95" s="13">
        <f>$B$7</f>
        <v>2020</v>
      </c>
      <c r="K95" s="27">
        <f>IFERROR((K35-'00'!K35)/K35,0)</f>
        <v>0</v>
      </c>
      <c r="L95" s="27">
        <f>IFERROR((L35-'00'!L35)/L35,0)</f>
        <v>0</v>
      </c>
      <c r="M95" s="27">
        <f>IFERROR((M35-'00'!M35)/M35,0)</f>
        <v>0</v>
      </c>
      <c r="N95" s="27">
        <f>IFERROR((N35-'00'!N35)/N35,0)</f>
        <v>1.7857150290828617E-2</v>
      </c>
      <c r="O95" s="27">
        <f>IFERROR((O35-'00'!O35)/O35,0)</f>
        <v>1.639344945748861E-2</v>
      </c>
      <c r="P95" s="27">
        <f>IFERROR((P35-'00'!P35)/P35,0)</f>
        <v>0</v>
      </c>
      <c r="R95" s="13">
        <f>$B$7</f>
        <v>2020</v>
      </c>
      <c r="S95" s="27">
        <f>IFERROR((S35-'00'!S35)/S35,0)</f>
        <v>0</v>
      </c>
      <c r="T95" s="27">
        <f>IFERROR((T35-'00'!T35)/T35,0)</f>
        <v>0</v>
      </c>
      <c r="U95" s="27">
        <f>IFERROR((U35-'00'!U35)/U35,0)</f>
        <v>0</v>
      </c>
      <c r="V95" s="27">
        <f>IFERROR((V35-'00'!V35)/V35,0)</f>
        <v>0.16666672553544748</v>
      </c>
      <c r="W95" s="27">
        <f>IFERROR((W35-'00'!W35)/W35,0)</f>
        <v>0.16666672553544748</v>
      </c>
      <c r="X95" s="27">
        <f>IFERROR((X35-'00'!X35)/X35,0)</f>
        <v>0</v>
      </c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13">
        <f>B95+1</f>
        <v>2021</v>
      </c>
      <c r="C96" s="27">
        <f>IFERROR((C36-'00'!C36)/C36,0)</f>
        <v>0</v>
      </c>
      <c r="D96" s="27">
        <f>IFERROR((D36-'00'!D36)/D36,0)</f>
        <v>0</v>
      </c>
      <c r="E96" s="27">
        <f>IFERROR((E36-'00'!E36)/E36,0)</f>
        <v>0</v>
      </c>
      <c r="F96" s="27">
        <f>IFERROR((F36-'00'!F36)/F36,0)</f>
        <v>0</v>
      </c>
      <c r="G96" s="27">
        <f>IFERROR((G36-'00'!G36)/G36,0)</f>
        <v>0</v>
      </c>
      <c r="H96" s="27"/>
      <c r="J96" s="13">
        <f>J95+1</f>
        <v>2021</v>
      </c>
      <c r="K96" s="27">
        <f>IFERROR((K36-'00'!K36)/K36,0)</f>
        <v>0</v>
      </c>
      <c r="L96" s="27">
        <f>IFERROR((L36-'00'!L36)/L36,0)</f>
        <v>0</v>
      </c>
      <c r="M96" s="27">
        <f>IFERROR((M36-'00'!M36)/M36,0)</f>
        <v>3.8461554136658492E-2</v>
      </c>
      <c r="N96" s="27">
        <f>IFERROR((N36-'00'!N36)/N36,0)</f>
        <v>1.7857150290828617E-2</v>
      </c>
      <c r="O96" s="27">
        <f>IFERROR((O36-'00'!O36)/O36,0)</f>
        <v>1.639344945748861E-2</v>
      </c>
      <c r="P96" s="27"/>
      <c r="R96" s="13">
        <f>R95+1</f>
        <v>2021</v>
      </c>
      <c r="S96" s="27">
        <f>IFERROR((S36-'00'!S36)/S36,0)</f>
        <v>0</v>
      </c>
      <c r="T96" s="27">
        <f>IFERROR((T36-'00'!T36)/T36,0)</f>
        <v>0</v>
      </c>
      <c r="U96" s="27">
        <f>IFERROR((U36-'00'!U36)/U36,0)</f>
        <v>0.16666672553544748</v>
      </c>
      <c r="V96" s="27">
        <f>IFERROR((V36-'00'!V36)/V36,0)</f>
        <v>0.16666672553544748</v>
      </c>
      <c r="W96" s="27">
        <f>IFERROR((W36-'00'!W36)/W36,0)</f>
        <v>0.16666672553544748</v>
      </c>
      <c r="X96" s="27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13">
        <f t="shared" ref="B97:B100" si="27">B96+1</f>
        <v>2022</v>
      </c>
      <c r="C97" s="27">
        <f>IFERROR((C37-'00'!C37)/C37,0)</f>
        <v>0</v>
      </c>
      <c r="D97" s="27">
        <f>IFERROR((D37-'00'!D37)/D37,0)</f>
        <v>0</v>
      </c>
      <c r="E97" s="27">
        <f>IFERROR((E37-'00'!E37)/E37,0)</f>
        <v>0</v>
      </c>
      <c r="F97" s="27">
        <f>IFERROR((F37-'00'!F37)/F37,0)</f>
        <v>0</v>
      </c>
      <c r="G97" s="27"/>
      <c r="H97" s="27"/>
      <c r="J97" s="13">
        <f t="shared" ref="J97:J100" si="28">J96+1</f>
        <v>2022</v>
      </c>
      <c r="K97" s="27">
        <f>IFERROR((K37-'00'!K37)/K37,0)</f>
        <v>0</v>
      </c>
      <c r="L97" s="27">
        <f>IFERROR((L37-'00'!L37)/L37,0)</f>
        <v>4.7619066841507629E-2</v>
      </c>
      <c r="M97" s="27">
        <f>IFERROR((M37-'00'!M37)/M37,0)</f>
        <v>3.8461554136658492E-2</v>
      </c>
      <c r="N97" s="27">
        <f>IFERROR((N37-'00'!N37)/N37,0)</f>
        <v>1.7857150290828617E-2</v>
      </c>
      <c r="O97" s="27"/>
      <c r="P97" s="27"/>
      <c r="R97" s="13">
        <f t="shared" ref="R97:R100" si="29">R96+1</f>
        <v>2022</v>
      </c>
      <c r="S97" s="27">
        <f>IFERROR((S37-'00'!S37)/S37,0)</f>
        <v>0</v>
      </c>
      <c r="T97" s="27">
        <f>IFERROR((T37-'00'!T37)/T37,0)</f>
        <v>0.11764710282234224</v>
      </c>
      <c r="U97" s="27">
        <f>IFERROR((U37-'00'!U37)/U37,0)</f>
        <v>0.16666672553544748</v>
      </c>
      <c r="V97" s="27">
        <f>IFERROR((V37-'00'!V37)/V37,0)</f>
        <v>0.16666672553544748</v>
      </c>
      <c r="W97" s="27"/>
      <c r="X97" s="27"/>
      <c r="Z97" s="2"/>
      <c r="AA97" s="2"/>
      <c r="AB97" s="2"/>
      <c r="AC97" s="2"/>
      <c r="AD97" s="2"/>
      <c r="AE97" s="2"/>
      <c r="AF97" s="2"/>
    </row>
    <row r="98" spans="2:32" x14ac:dyDescent="0.25">
      <c r="B98" s="13">
        <f t="shared" si="27"/>
        <v>2023</v>
      </c>
      <c r="C98" s="27">
        <f>IFERROR((C38-'00'!C38)/C38,0)</f>
        <v>0</v>
      </c>
      <c r="D98" s="27">
        <f>IFERROR((D38-'00'!D38)/D38,0)</f>
        <v>0</v>
      </c>
      <c r="E98" s="27">
        <f>IFERROR((E38-'00'!E38)/E38,0)</f>
        <v>0</v>
      </c>
      <c r="F98" s="27"/>
      <c r="G98" s="27"/>
      <c r="H98" s="27"/>
      <c r="J98" s="13">
        <f t="shared" si="28"/>
        <v>2023</v>
      </c>
      <c r="K98" s="27">
        <f>IFERROR((K38-'00'!K38)/K38,0)</f>
        <v>0.11764710282234224</v>
      </c>
      <c r="L98" s="27">
        <f>IFERROR((L38-'00'!L38)/L38,0)</f>
        <v>6.9767469368647222E-2</v>
      </c>
      <c r="M98" s="27">
        <f>IFERROR((M38-'00'!M38)/M38,0)</f>
        <v>3.8461554136658492E-2</v>
      </c>
      <c r="N98" s="27"/>
      <c r="O98" s="27"/>
      <c r="P98" s="27"/>
      <c r="R98" s="13">
        <f t="shared" si="29"/>
        <v>2023</v>
      </c>
      <c r="S98" s="27">
        <f>IFERROR((S38-'00'!S38)/S38,0)</f>
        <v>0.16666672553544748</v>
      </c>
      <c r="T98" s="27">
        <f>IFERROR((T38-'00'!T38)/T38,0)</f>
        <v>0.16666672553544748</v>
      </c>
      <c r="U98" s="27">
        <f>IFERROR((U38-'00'!U38)/U38,0)</f>
        <v>0.16666672553544748</v>
      </c>
      <c r="V98" s="27"/>
      <c r="W98" s="27"/>
      <c r="X98" s="27"/>
      <c r="Z98" s="2"/>
      <c r="AA98" s="2"/>
      <c r="AB98" s="2"/>
      <c r="AC98" s="2"/>
      <c r="AD98" s="2"/>
      <c r="AE98" s="2"/>
      <c r="AF98" s="2"/>
    </row>
    <row r="99" spans="2:32" x14ac:dyDescent="0.25">
      <c r="B99" s="13">
        <f t="shared" si="27"/>
        <v>2024</v>
      </c>
      <c r="C99" s="27">
        <f>IFERROR((C39-'00'!C39)/C39,0)</f>
        <v>0</v>
      </c>
      <c r="D99" s="27">
        <f>IFERROR((D39-'00'!D39)/D39,0)</f>
        <v>0</v>
      </c>
      <c r="E99" s="27"/>
      <c r="F99" s="27"/>
      <c r="G99" s="27"/>
      <c r="H99" s="27"/>
      <c r="J99" s="13">
        <f t="shared" si="28"/>
        <v>2024</v>
      </c>
      <c r="K99" s="27">
        <f>IFERROR((K39-'00'!K39)/K39,0)</f>
        <v>0.11764710282234224</v>
      </c>
      <c r="L99" s="27">
        <f>IFERROR((L39-'00'!L39)/L39,0)</f>
        <v>6.9767469368647222E-2</v>
      </c>
      <c r="M99" s="27"/>
      <c r="N99" s="27"/>
      <c r="O99" s="27"/>
      <c r="P99" s="27"/>
      <c r="R99" s="13">
        <f t="shared" si="29"/>
        <v>2024</v>
      </c>
      <c r="S99" s="27">
        <f>IFERROR((S39-'00'!S39)/S39,0)</f>
        <v>0.16666672553544748</v>
      </c>
      <c r="T99" s="27">
        <f>IFERROR((T39-'00'!T39)/T39,0)</f>
        <v>0.16666672553544748</v>
      </c>
      <c r="U99" s="27"/>
      <c r="V99" s="27"/>
      <c r="W99" s="27"/>
      <c r="X99" s="27"/>
      <c r="Z99" s="2"/>
      <c r="AA99" s="2"/>
      <c r="AB99" s="2"/>
      <c r="AC99" s="2"/>
      <c r="AD99" s="2"/>
      <c r="AE99" s="2"/>
      <c r="AF99" s="2"/>
    </row>
    <row r="100" spans="2:32" x14ac:dyDescent="0.25">
      <c r="B100" s="13">
        <f t="shared" si="27"/>
        <v>2025</v>
      </c>
      <c r="C100" s="27">
        <f>IFERROR((C40-'00'!C40)/C40,0)</f>
        <v>0</v>
      </c>
      <c r="D100" s="27"/>
      <c r="E100" s="27"/>
      <c r="F100" s="27"/>
      <c r="G100" s="27"/>
      <c r="H100" s="27"/>
      <c r="J100" s="13">
        <f t="shared" si="28"/>
        <v>2025</v>
      </c>
      <c r="K100" s="27">
        <f>IFERROR((K40-'00'!K40)/K40,0)</f>
        <v>0.11764710282234224</v>
      </c>
      <c r="L100" s="27"/>
      <c r="M100" s="27"/>
      <c r="N100" s="27"/>
      <c r="O100" s="27"/>
      <c r="P100" s="27"/>
      <c r="R100" s="13">
        <f t="shared" si="29"/>
        <v>2025</v>
      </c>
      <c r="S100" s="27">
        <f>IFERROR((S40-'00'!S40)/S40,0)</f>
        <v>0.16666672553544748</v>
      </c>
      <c r="T100" s="27"/>
      <c r="U100" s="27"/>
      <c r="V100" s="27"/>
      <c r="W100" s="27"/>
      <c r="X100" s="27"/>
      <c r="Z100" s="2"/>
      <c r="AA100" s="2"/>
      <c r="AB100" s="2"/>
      <c r="AC100" s="2"/>
      <c r="AD100" s="2"/>
      <c r="AE100" s="2"/>
      <c r="AF100" s="2"/>
    </row>
    <row r="114" spans="2:32" x14ac:dyDescent="0.25"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4" t="s">
        <v>0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4" t="s">
        <v>0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4" t="s">
        <v>0</v>
      </c>
      <c r="U120" s="4" t="s">
        <v>0</v>
      </c>
      <c r="V120" s="4" t="s">
        <v>0</v>
      </c>
      <c r="W120" s="4" t="s">
        <v>0</v>
      </c>
      <c r="X120" s="4"/>
      <c r="Y120" s="4"/>
      <c r="Z120" s="4"/>
      <c r="AA120" s="4"/>
      <c r="AB120" s="4"/>
      <c r="AC120" s="4"/>
      <c r="AD120" s="4"/>
      <c r="AE120" s="4"/>
      <c r="AF120" s="4"/>
    </row>
    <row r="180" spans="2:32" x14ac:dyDescent="0.25">
      <c r="B180" s="4" t="s">
        <v>0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 s="4" t="s">
        <v>0</v>
      </c>
      <c r="Q180" s="4" t="s">
        <v>0</v>
      </c>
      <c r="R180" s="4" t="s">
        <v>0</v>
      </c>
      <c r="S180" s="4" t="s">
        <v>0</v>
      </c>
      <c r="T180" s="4" t="s">
        <v>0</v>
      </c>
      <c r="U180" s="4" t="s">
        <v>0</v>
      </c>
      <c r="V180" s="4" t="s">
        <v>0</v>
      </c>
      <c r="W180" s="4" t="s">
        <v>0</v>
      </c>
      <c r="X180" s="4"/>
      <c r="Y180" s="4"/>
      <c r="Z180" s="4"/>
      <c r="AA180" s="4"/>
      <c r="AB180" s="4"/>
      <c r="AC180" s="4"/>
      <c r="AD180" s="4"/>
      <c r="AE180" s="4"/>
      <c r="AF180" s="4"/>
    </row>
    <row r="240" spans="2:32" x14ac:dyDescent="0.25">
      <c r="B240" s="4" t="s">
        <v>0</v>
      </c>
      <c r="C240" s="4" t="s">
        <v>0</v>
      </c>
      <c r="D240" s="4" t="s">
        <v>0</v>
      </c>
      <c r="E240" s="4" t="s">
        <v>0</v>
      </c>
      <c r="F240" s="4" t="s">
        <v>0</v>
      </c>
      <c r="G240" s="4" t="s">
        <v>0</v>
      </c>
      <c r="H240" s="4" t="s">
        <v>0</v>
      </c>
      <c r="I240" s="4" t="s">
        <v>0</v>
      </c>
      <c r="J240" s="4" t="s">
        <v>0</v>
      </c>
      <c r="K240" s="4" t="s">
        <v>0</v>
      </c>
      <c r="L240" s="4" t="s">
        <v>0</v>
      </c>
      <c r="M240" s="4" t="s">
        <v>0</v>
      </c>
      <c r="N240" s="4" t="s">
        <v>0</v>
      </c>
      <c r="O240" s="4" t="s">
        <v>0</v>
      </c>
      <c r="P240" s="4" t="s">
        <v>0</v>
      </c>
      <c r="Q240" s="4" t="s">
        <v>0</v>
      </c>
      <c r="R240" s="4" t="s">
        <v>0</v>
      </c>
      <c r="S240" s="4" t="s">
        <v>0</v>
      </c>
      <c r="T240" s="4" t="s">
        <v>0</v>
      </c>
      <c r="U240" s="4" t="s">
        <v>0</v>
      </c>
      <c r="V240" s="4" t="s">
        <v>0</v>
      </c>
      <c r="W240" s="4" t="s">
        <v>0</v>
      </c>
      <c r="X240" s="4"/>
      <c r="Y240" s="4"/>
      <c r="Z240" s="4"/>
      <c r="AA240" s="4"/>
      <c r="AB240" s="4"/>
      <c r="AC240" s="4"/>
      <c r="AD240" s="4"/>
      <c r="AE240" s="4"/>
      <c r="AF240" s="4"/>
    </row>
    <row r="300" spans="2:32" x14ac:dyDescent="0.25">
      <c r="B300" s="4" t="s">
        <v>0</v>
      </c>
      <c r="C300" s="4" t="s">
        <v>0</v>
      </c>
      <c r="D300" s="4" t="s">
        <v>0</v>
      </c>
      <c r="E300" s="4" t="s">
        <v>0</v>
      </c>
      <c r="F300" s="4" t="s">
        <v>0</v>
      </c>
      <c r="G300" s="4" t="s">
        <v>0</v>
      </c>
      <c r="H300" s="4" t="s">
        <v>0</v>
      </c>
      <c r="I300" s="4" t="s">
        <v>0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4" t="s">
        <v>0</v>
      </c>
      <c r="U300" s="4" t="s">
        <v>0</v>
      </c>
      <c r="V300" s="4" t="s">
        <v>0</v>
      </c>
      <c r="W300" s="4" t="s">
        <v>0</v>
      </c>
      <c r="X300" s="4"/>
      <c r="Y300" s="4"/>
      <c r="Z300" s="4"/>
      <c r="AA300" s="4"/>
      <c r="AB300" s="4"/>
      <c r="AC300" s="4"/>
      <c r="AD300" s="4"/>
      <c r="AE300" s="4"/>
      <c r="AF300" s="4"/>
    </row>
    <row r="360" spans="2:32" x14ac:dyDescent="0.25">
      <c r="B360" s="4" t="s">
        <v>0</v>
      </c>
      <c r="C360" s="4" t="s">
        <v>0</v>
      </c>
      <c r="D360" s="4" t="s">
        <v>0</v>
      </c>
      <c r="E360" s="4" t="s">
        <v>0</v>
      </c>
      <c r="F360" s="4" t="s">
        <v>0</v>
      </c>
      <c r="G360" s="4" t="s">
        <v>0</v>
      </c>
      <c r="H360" s="4" t="s">
        <v>0</v>
      </c>
      <c r="I360" s="4" t="s">
        <v>0</v>
      </c>
      <c r="J360" s="4" t="s">
        <v>0</v>
      </c>
      <c r="K360" s="4" t="s">
        <v>0</v>
      </c>
      <c r="L360" s="4" t="s">
        <v>0</v>
      </c>
      <c r="M360" s="4" t="s">
        <v>0</v>
      </c>
      <c r="N360" s="4" t="s">
        <v>0</v>
      </c>
      <c r="O360" s="4" t="s">
        <v>0</v>
      </c>
      <c r="P360" s="4" t="s">
        <v>0</v>
      </c>
      <c r="Q360" s="4" t="s">
        <v>0</v>
      </c>
      <c r="R360" s="4" t="s">
        <v>0</v>
      </c>
      <c r="S360" s="4" t="s">
        <v>0</v>
      </c>
      <c r="T360" s="4" t="s">
        <v>0</v>
      </c>
      <c r="U360" s="4" t="s">
        <v>0</v>
      </c>
      <c r="V360" s="4" t="s">
        <v>0</v>
      </c>
      <c r="W360" s="4" t="s">
        <v>0</v>
      </c>
      <c r="X360" s="4"/>
      <c r="Y360" s="4"/>
      <c r="Z360" s="4"/>
      <c r="AA360" s="4"/>
      <c r="AB360" s="4"/>
      <c r="AC360" s="4"/>
      <c r="AD360" s="4"/>
      <c r="AE360" s="4"/>
      <c r="AF360" s="4"/>
    </row>
    <row r="414" spans="17:32" x14ac:dyDescent="0.25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7:32" x14ac:dyDescent="0.25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7:32" x14ac:dyDescent="0.25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2:32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2:32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2:32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2:32" x14ac:dyDescent="0.25">
      <c r="B420" s="4" t="s">
        <v>0</v>
      </c>
      <c r="C420" s="4" t="s">
        <v>0</v>
      </c>
      <c r="D420" s="4" t="s">
        <v>0</v>
      </c>
      <c r="E420" s="4" t="s">
        <v>0</v>
      </c>
      <c r="F420" s="4" t="s">
        <v>0</v>
      </c>
      <c r="G420" s="4" t="s">
        <v>0</v>
      </c>
      <c r="H420" s="4" t="s">
        <v>0</v>
      </c>
      <c r="I420" s="4" t="s">
        <v>0</v>
      </c>
      <c r="J420" s="4" t="s">
        <v>0</v>
      </c>
      <c r="K420" s="4" t="s">
        <v>0</v>
      </c>
      <c r="L420" s="4" t="s">
        <v>0</v>
      </c>
      <c r="M420" s="4" t="s">
        <v>0</v>
      </c>
      <c r="N420" s="4" t="s">
        <v>0</v>
      </c>
      <c r="O420" s="4" t="s">
        <v>0</v>
      </c>
      <c r="P420" s="4" t="s">
        <v>0</v>
      </c>
      <c r="Q420" s="4" t="s">
        <v>0</v>
      </c>
      <c r="R420" s="4" t="s">
        <v>0</v>
      </c>
      <c r="S420" s="4" t="s">
        <v>0</v>
      </c>
      <c r="T420" s="4" t="s">
        <v>0</v>
      </c>
      <c r="U420" s="4" t="s">
        <v>0</v>
      </c>
      <c r="V420" s="4" t="s">
        <v>0</v>
      </c>
      <c r="W420" s="4" t="s">
        <v>0</v>
      </c>
      <c r="X420" s="4"/>
      <c r="Y420" s="4"/>
      <c r="Z420" s="4"/>
      <c r="AA420" s="4"/>
      <c r="AB420" s="4"/>
      <c r="AC420" s="4"/>
      <c r="AD420" s="4"/>
      <c r="AE420" s="4"/>
      <c r="AF420" s="4"/>
    </row>
    <row r="474" spans="2:32" x14ac:dyDescent="0.25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2:32" x14ac:dyDescent="0.25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2:32" x14ac:dyDescent="0.25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2:32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2:32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2:32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2:32" x14ac:dyDescent="0.25">
      <c r="B480" s="4" t="s">
        <v>0</v>
      </c>
      <c r="C480" s="4" t="s">
        <v>0</v>
      </c>
      <c r="D480" s="4" t="s">
        <v>0</v>
      </c>
      <c r="E480" s="4" t="s">
        <v>0</v>
      </c>
      <c r="F480" s="4" t="s">
        <v>0</v>
      </c>
      <c r="G480" s="4" t="s">
        <v>0</v>
      </c>
      <c r="H480" s="4" t="s">
        <v>0</v>
      </c>
      <c r="I480" s="4" t="s">
        <v>0</v>
      </c>
      <c r="J480" s="4" t="s">
        <v>0</v>
      </c>
      <c r="K480" s="4" t="s">
        <v>0</v>
      </c>
      <c r="L480" s="4" t="s">
        <v>0</v>
      </c>
      <c r="M480" s="4" t="s">
        <v>0</v>
      </c>
      <c r="N480" s="4" t="s">
        <v>0</v>
      </c>
      <c r="O480" s="4" t="s">
        <v>0</v>
      </c>
      <c r="P480" s="4" t="s">
        <v>0</v>
      </c>
      <c r="Q480" s="4" t="s">
        <v>0</v>
      </c>
      <c r="R480" s="4" t="s">
        <v>0</v>
      </c>
      <c r="S480" s="4" t="s">
        <v>0</v>
      </c>
      <c r="T480" s="4" t="s">
        <v>0</v>
      </c>
      <c r="U480" s="4" t="s">
        <v>0</v>
      </c>
      <c r="V480" s="4" t="s">
        <v>0</v>
      </c>
      <c r="W480" s="4" t="s">
        <v>0</v>
      </c>
      <c r="X480" s="4"/>
      <c r="Y480" s="4"/>
      <c r="Z480" s="4"/>
      <c r="AA480" s="4"/>
      <c r="AB480" s="4"/>
      <c r="AC480" s="4"/>
      <c r="AD480" s="4"/>
      <c r="AE480" s="4"/>
      <c r="AF480" s="4"/>
    </row>
    <row r="534" spans="2:32" x14ac:dyDescent="0.25"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2:32" x14ac:dyDescent="0.25"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2:32" x14ac:dyDescent="0.25"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2:32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2:32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2:32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2:32" x14ac:dyDescent="0.25">
      <c r="B540" s="4" t="s">
        <v>0</v>
      </c>
      <c r="C540" s="4" t="s">
        <v>0</v>
      </c>
      <c r="D540" s="4" t="s">
        <v>0</v>
      </c>
      <c r="E540" s="4" t="s">
        <v>0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4" t="s">
        <v>0</v>
      </c>
      <c r="L540" s="4" t="s">
        <v>0</v>
      </c>
      <c r="M540" s="4" t="s">
        <v>0</v>
      </c>
      <c r="N540" s="4" t="s">
        <v>0</v>
      </c>
      <c r="O540" s="4" t="s">
        <v>0</v>
      </c>
      <c r="P540" s="4" t="s">
        <v>0</v>
      </c>
      <c r="Q540" s="4" t="s">
        <v>0</v>
      </c>
      <c r="R540" s="4" t="s">
        <v>0</v>
      </c>
      <c r="S540" s="4" t="s">
        <v>0</v>
      </c>
      <c r="T540" s="4" t="s">
        <v>0</v>
      </c>
      <c r="U540" s="4" t="s">
        <v>0</v>
      </c>
      <c r="V540" s="4" t="s">
        <v>0</v>
      </c>
      <c r="W540" s="4" t="s">
        <v>0</v>
      </c>
      <c r="X540" s="4"/>
      <c r="Y540" s="4"/>
      <c r="Z540" s="4"/>
      <c r="AA540" s="4"/>
      <c r="AB540" s="4"/>
      <c r="AC540" s="4"/>
      <c r="AD540" s="4"/>
      <c r="AE540" s="4"/>
      <c r="AF540" s="4"/>
    </row>
    <row r="594" spans="2:32" x14ac:dyDescent="0.25"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2:32" x14ac:dyDescent="0.25"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2:32" x14ac:dyDescent="0.25"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2:32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2:32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2:32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2:32" x14ac:dyDescent="0.25">
      <c r="B600" s="4" t="s">
        <v>0</v>
      </c>
      <c r="C600" s="4" t="s">
        <v>0</v>
      </c>
      <c r="D600" s="4" t="s">
        <v>0</v>
      </c>
      <c r="E600" s="4" t="s">
        <v>0</v>
      </c>
      <c r="F600" s="4" t="s">
        <v>0</v>
      </c>
      <c r="G600" s="4" t="s">
        <v>0</v>
      </c>
      <c r="H600" s="4" t="s">
        <v>0</v>
      </c>
      <c r="I600" s="4" t="s">
        <v>0</v>
      </c>
      <c r="J600" s="4" t="s">
        <v>0</v>
      </c>
      <c r="K600" s="4" t="s">
        <v>0</v>
      </c>
      <c r="L600" s="4" t="s">
        <v>0</v>
      </c>
      <c r="M600" s="4" t="s">
        <v>0</v>
      </c>
      <c r="N600" s="4" t="s">
        <v>0</v>
      </c>
      <c r="O600" s="4" t="s">
        <v>0</v>
      </c>
      <c r="P600" s="4" t="s">
        <v>0</v>
      </c>
      <c r="Q600" s="4" t="s">
        <v>0</v>
      </c>
      <c r="R600" s="4" t="s">
        <v>0</v>
      </c>
      <c r="S600" s="4" t="s">
        <v>0</v>
      </c>
      <c r="T600" s="4" t="s">
        <v>0</v>
      </c>
      <c r="U600" s="4" t="s">
        <v>0</v>
      </c>
      <c r="V600" s="4" t="s">
        <v>0</v>
      </c>
      <c r="W600" s="4" t="s">
        <v>0</v>
      </c>
      <c r="X600" s="4"/>
      <c r="Y600" s="4"/>
      <c r="Z600" s="4"/>
      <c r="AA600" s="4"/>
      <c r="AB600" s="4"/>
      <c r="AC600" s="4"/>
      <c r="AD600" s="4"/>
      <c r="AE600" s="4"/>
      <c r="AF600" s="4"/>
    </row>
    <row r="654" spans="17:32" x14ac:dyDescent="0.25"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7:32" x14ac:dyDescent="0.25"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7:32" x14ac:dyDescent="0.25"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2:32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2:32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2:32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2:32" x14ac:dyDescent="0.25">
      <c r="B660" s="4" t="s">
        <v>0</v>
      </c>
      <c r="C660" s="4" t="s">
        <v>0</v>
      </c>
      <c r="D660" s="4" t="s">
        <v>0</v>
      </c>
      <c r="E660" s="4" t="s">
        <v>0</v>
      </c>
      <c r="F660" s="4" t="s">
        <v>0</v>
      </c>
      <c r="G660" s="4" t="s">
        <v>0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 s="4" t="s">
        <v>0</v>
      </c>
      <c r="Q660" s="4" t="s">
        <v>0</v>
      </c>
      <c r="R660" s="4" t="s">
        <v>0</v>
      </c>
      <c r="S660" s="4" t="s">
        <v>0</v>
      </c>
      <c r="T660" s="4" t="s">
        <v>0</v>
      </c>
      <c r="U660" s="4" t="s">
        <v>0</v>
      </c>
      <c r="V660" s="4" t="s">
        <v>0</v>
      </c>
      <c r="W660" s="4" t="s">
        <v>0</v>
      </c>
      <c r="X660" s="4"/>
      <c r="Y660" s="4"/>
      <c r="Z660" s="4"/>
      <c r="AA660" s="4"/>
      <c r="AB660" s="4"/>
      <c r="AC660" s="4"/>
      <c r="AD660" s="4"/>
      <c r="AE660" s="4"/>
      <c r="AF660" s="4"/>
    </row>
    <row r="714" spans="2:32" x14ac:dyDescent="0.25"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2:32" x14ac:dyDescent="0.25"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2:32" x14ac:dyDescent="0.25"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2:32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2:32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2:32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2:32" x14ac:dyDescent="0.25">
      <c r="B720" s="4" t="s">
        <v>0</v>
      </c>
      <c r="C720" s="4" t="s">
        <v>0</v>
      </c>
      <c r="D720" s="4" t="s">
        <v>0</v>
      </c>
      <c r="E720" s="4" t="s">
        <v>0</v>
      </c>
      <c r="F720" s="4" t="s">
        <v>0</v>
      </c>
      <c r="G720" s="4" t="s">
        <v>0</v>
      </c>
      <c r="H720" s="4" t="s">
        <v>0</v>
      </c>
      <c r="I720" s="4" t="s">
        <v>0</v>
      </c>
      <c r="J720" s="4" t="s">
        <v>0</v>
      </c>
      <c r="K720" s="4" t="s">
        <v>0</v>
      </c>
      <c r="L720" s="4" t="s">
        <v>0</v>
      </c>
      <c r="M720" s="4" t="s">
        <v>0</v>
      </c>
      <c r="N720" s="4" t="s">
        <v>0</v>
      </c>
      <c r="O720" s="4" t="s">
        <v>0</v>
      </c>
      <c r="P720" s="4" t="s">
        <v>0</v>
      </c>
      <c r="Q720" s="4" t="s">
        <v>0</v>
      </c>
      <c r="R720" s="4" t="s">
        <v>0</v>
      </c>
      <c r="S720" s="4" t="s">
        <v>0</v>
      </c>
      <c r="T720" s="4" t="s">
        <v>0</v>
      </c>
      <c r="U720" s="4" t="s">
        <v>0</v>
      </c>
      <c r="V720" s="4" t="s">
        <v>0</v>
      </c>
      <c r="W720" s="4" t="s">
        <v>0</v>
      </c>
      <c r="X720" s="4"/>
      <c r="Y720" s="4"/>
      <c r="Z720" s="4"/>
      <c r="AA720" s="4"/>
      <c r="AB720" s="4"/>
      <c r="AC720" s="4"/>
      <c r="AD720" s="4"/>
      <c r="AE720" s="4"/>
      <c r="AF720" s="4"/>
    </row>
    <row r="774" spans="2:32" x14ac:dyDescent="0.25"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2:32" x14ac:dyDescent="0.25"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2:32" x14ac:dyDescent="0.25"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2:32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2:32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2:32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2:32" x14ac:dyDescent="0.25">
      <c r="B780" s="4" t="s">
        <v>0</v>
      </c>
      <c r="C780" s="4" t="s">
        <v>0</v>
      </c>
      <c r="D780" s="4" t="s">
        <v>0</v>
      </c>
      <c r="E780" s="4" t="s">
        <v>0</v>
      </c>
      <c r="F780" s="4" t="s">
        <v>0</v>
      </c>
      <c r="G780" s="4" t="s">
        <v>0</v>
      </c>
      <c r="H780" s="4" t="s">
        <v>0</v>
      </c>
      <c r="I780" s="4" t="s">
        <v>0</v>
      </c>
      <c r="J780" s="4" t="s">
        <v>0</v>
      </c>
      <c r="K780" s="4" t="s">
        <v>0</v>
      </c>
      <c r="L780" s="4" t="s">
        <v>0</v>
      </c>
      <c r="M780" s="4" t="s">
        <v>0</v>
      </c>
      <c r="N780" s="4" t="s">
        <v>0</v>
      </c>
      <c r="O780" s="4" t="s">
        <v>0</v>
      </c>
      <c r="P780" s="4" t="s">
        <v>0</v>
      </c>
      <c r="Q780" s="4" t="s">
        <v>0</v>
      </c>
      <c r="R780" s="4" t="s">
        <v>0</v>
      </c>
      <c r="S780" s="4" t="s">
        <v>0</v>
      </c>
      <c r="T780" s="4" t="s">
        <v>0</v>
      </c>
      <c r="U780" s="4" t="s">
        <v>0</v>
      </c>
      <c r="V780" s="4" t="s">
        <v>0</v>
      </c>
      <c r="W780" s="4" t="s">
        <v>0</v>
      </c>
      <c r="X780" s="4"/>
      <c r="Y780" s="4"/>
      <c r="Z780" s="4"/>
      <c r="AA780" s="4"/>
      <c r="AB780" s="4"/>
      <c r="AC780" s="4"/>
      <c r="AD780" s="4"/>
      <c r="AE780" s="4"/>
      <c r="AF780" s="4"/>
    </row>
    <row r="834" spans="2:32" x14ac:dyDescent="0.25"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2:32" x14ac:dyDescent="0.25"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2:32" x14ac:dyDescent="0.25"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2:32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2:32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2:32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2:32" x14ac:dyDescent="0.25">
      <c r="B840" s="4" t="s">
        <v>0</v>
      </c>
      <c r="C840" s="4" t="s">
        <v>0</v>
      </c>
      <c r="D840" s="4" t="s">
        <v>0</v>
      </c>
      <c r="E840" s="4" t="s">
        <v>0</v>
      </c>
      <c r="F840" s="4" t="s">
        <v>0</v>
      </c>
      <c r="G840" s="4" t="s">
        <v>0</v>
      </c>
      <c r="H840" s="4" t="s">
        <v>0</v>
      </c>
      <c r="I840" s="4" t="s">
        <v>0</v>
      </c>
      <c r="J840" s="4" t="s">
        <v>0</v>
      </c>
      <c r="K840" s="4" t="s">
        <v>0</v>
      </c>
      <c r="L840" s="4" t="s">
        <v>0</v>
      </c>
      <c r="M840" s="4" t="s">
        <v>0</v>
      </c>
      <c r="N840" s="4" t="s">
        <v>0</v>
      </c>
      <c r="O840" s="4" t="s">
        <v>0</v>
      </c>
      <c r="P840" s="4" t="s">
        <v>0</v>
      </c>
      <c r="Q840" s="4" t="s">
        <v>0</v>
      </c>
      <c r="R840" s="4" t="s">
        <v>0</v>
      </c>
      <c r="S840" s="4" t="s">
        <v>0</v>
      </c>
      <c r="T840" s="4" t="s">
        <v>0</v>
      </c>
      <c r="U840" s="4" t="s">
        <v>0</v>
      </c>
      <c r="V840" s="4" t="s">
        <v>0</v>
      </c>
      <c r="W840" s="4" t="s">
        <v>0</v>
      </c>
      <c r="X840" s="4"/>
      <c r="Y840" s="4"/>
      <c r="Z840" s="4"/>
      <c r="AA840" s="4"/>
      <c r="AB840" s="4"/>
      <c r="AC840" s="4"/>
      <c r="AD840" s="4"/>
      <c r="AE840" s="4"/>
      <c r="AF840" s="4"/>
    </row>
    <row r="894" spans="17:32" x14ac:dyDescent="0.25"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7:32" x14ac:dyDescent="0.25"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7:32" x14ac:dyDescent="0.25"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2:32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2:32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2:32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2:32" x14ac:dyDescent="0.25">
      <c r="B900" s="4" t="s">
        <v>0</v>
      </c>
      <c r="C900" s="4" t="s">
        <v>0</v>
      </c>
      <c r="D900" s="4" t="s">
        <v>0</v>
      </c>
      <c r="E900" s="4" t="s">
        <v>0</v>
      </c>
      <c r="F900" s="4" t="s">
        <v>0</v>
      </c>
      <c r="G900" s="4" t="s">
        <v>0</v>
      </c>
      <c r="H900" s="4" t="s">
        <v>0</v>
      </c>
      <c r="I900" s="4" t="s">
        <v>0</v>
      </c>
      <c r="J900" s="4" t="s">
        <v>0</v>
      </c>
      <c r="K900" s="4" t="s">
        <v>0</v>
      </c>
      <c r="L900" s="4" t="s">
        <v>0</v>
      </c>
      <c r="M900" s="4" t="s">
        <v>0</v>
      </c>
      <c r="N900" s="4" t="s">
        <v>0</v>
      </c>
      <c r="O900" s="4" t="s">
        <v>0</v>
      </c>
      <c r="P900" s="4" t="s">
        <v>0</v>
      </c>
      <c r="Q900" s="4" t="s">
        <v>0</v>
      </c>
      <c r="R900" s="4" t="s">
        <v>0</v>
      </c>
      <c r="S900" s="4" t="s">
        <v>0</v>
      </c>
      <c r="T900" s="4" t="s">
        <v>0</v>
      </c>
      <c r="U900" s="4" t="s">
        <v>0</v>
      </c>
      <c r="V900" s="4" t="s">
        <v>0</v>
      </c>
      <c r="W900" s="4" t="s">
        <v>0</v>
      </c>
      <c r="X900" s="4"/>
      <c r="Y900" s="4"/>
      <c r="Z900" s="4"/>
      <c r="AA900" s="4"/>
      <c r="AB900" s="4"/>
      <c r="AC900" s="4"/>
      <c r="AD900" s="4"/>
      <c r="AE900" s="4"/>
      <c r="AF900" s="4"/>
    </row>
    <row r="954" spans="2:32" x14ac:dyDescent="0.25"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2:32" x14ac:dyDescent="0.25"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2:32" x14ac:dyDescent="0.25"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2:32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2:32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2:32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2:32" x14ac:dyDescent="0.25">
      <c r="B960" s="4" t="s">
        <v>0</v>
      </c>
      <c r="C960" s="4" t="s">
        <v>0</v>
      </c>
      <c r="D960" s="4" t="s">
        <v>0</v>
      </c>
      <c r="E960" s="4" t="s">
        <v>0</v>
      </c>
      <c r="F960" s="4" t="s">
        <v>0</v>
      </c>
      <c r="G960" s="4" t="s">
        <v>0</v>
      </c>
      <c r="H960" s="4" t="s">
        <v>0</v>
      </c>
      <c r="I960" s="4" t="s">
        <v>0</v>
      </c>
      <c r="J960" s="4" t="s">
        <v>0</v>
      </c>
      <c r="K960" s="4" t="s">
        <v>0</v>
      </c>
      <c r="L960" s="4" t="s">
        <v>0</v>
      </c>
      <c r="M960" s="4" t="s">
        <v>0</v>
      </c>
      <c r="N960" s="4" t="s">
        <v>0</v>
      </c>
      <c r="O960" s="4" t="s">
        <v>0</v>
      </c>
      <c r="P960" s="4" t="s">
        <v>0</v>
      </c>
      <c r="Q960" s="4" t="s">
        <v>0</v>
      </c>
      <c r="R960" s="4" t="s">
        <v>0</v>
      </c>
      <c r="S960" s="4" t="s">
        <v>0</v>
      </c>
      <c r="T960" s="4" t="s">
        <v>0</v>
      </c>
      <c r="U960" s="4" t="s">
        <v>0</v>
      </c>
      <c r="V960" s="4" t="s">
        <v>0</v>
      </c>
      <c r="W960" s="4" t="s">
        <v>0</v>
      </c>
      <c r="X960" s="4"/>
      <c r="Y960" s="4"/>
      <c r="Z960" s="4"/>
      <c r="AA960" s="4"/>
      <c r="AB960" s="4"/>
      <c r="AC960" s="4"/>
      <c r="AD960" s="4"/>
      <c r="AE960" s="4"/>
      <c r="AF960" s="4"/>
    </row>
    <row r="1014" spans="2:32" x14ac:dyDescent="0.25"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2:32" x14ac:dyDescent="0.25"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2:32" x14ac:dyDescent="0.25"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2:32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2:32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2:32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2:32" x14ac:dyDescent="0.25">
      <c r="B1020" s="4" t="s">
        <v>0</v>
      </c>
      <c r="C1020" s="4" t="s">
        <v>0</v>
      </c>
      <c r="D1020" s="4" t="s">
        <v>0</v>
      </c>
      <c r="E1020" s="4" t="s">
        <v>0</v>
      </c>
      <c r="F1020" s="4" t="s">
        <v>0</v>
      </c>
      <c r="G1020" s="4" t="s">
        <v>0</v>
      </c>
      <c r="H1020" s="4" t="s">
        <v>0</v>
      </c>
      <c r="I1020" s="4" t="s">
        <v>0</v>
      </c>
      <c r="J1020" s="4" t="s">
        <v>0</v>
      </c>
      <c r="K1020" s="4" t="s">
        <v>0</v>
      </c>
      <c r="L1020" s="4" t="s">
        <v>0</v>
      </c>
      <c r="M1020" s="4" t="s">
        <v>0</v>
      </c>
      <c r="N1020" s="4" t="s">
        <v>0</v>
      </c>
      <c r="O1020" s="4" t="s">
        <v>0</v>
      </c>
      <c r="P1020" s="4" t="s">
        <v>0</v>
      </c>
      <c r="Q1020" s="4" t="s">
        <v>0</v>
      </c>
      <c r="R1020" s="4" t="s">
        <v>0</v>
      </c>
      <c r="S1020" s="4" t="s">
        <v>0</v>
      </c>
      <c r="T1020" s="4" t="s">
        <v>0</v>
      </c>
      <c r="U1020" s="4" t="s">
        <v>0</v>
      </c>
      <c r="V1020" s="4" t="s">
        <v>0</v>
      </c>
      <c r="W1020" s="4" t="s">
        <v>0</v>
      </c>
      <c r="X1020" s="4"/>
      <c r="Y1020" s="4"/>
      <c r="Z1020" s="4"/>
      <c r="AA1020" s="4"/>
      <c r="AB1020" s="4"/>
      <c r="AC1020" s="4"/>
      <c r="AD1020" s="4"/>
      <c r="AE1020" s="4"/>
      <c r="AF1020" s="4"/>
    </row>
    <row r="1074" spans="2:32" x14ac:dyDescent="0.25"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2:32" x14ac:dyDescent="0.25"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2:32" x14ac:dyDescent="0.25"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2:32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2:32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2:32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2:32" x14ac:dyDescent="0.25">
      <c r="B1080" s="4" t="s">
        <v>0</v>
      </c>
      <c r="C1080" s="4" t="s">
        <v>0</v>
      </c>
      <c r="D1080" s="4" t="s">
        <v>0</v>
      </c>
      <c r="E1080" s="4" t="s">
        <v>0</v>
      </c>
      <c r="F1080" s="4" t="s">
        <v>0</v>
      </c>
      <c r="G1080" s="4" t="s">
        <v>0</v>
      </c>
      <c r="H1080" s="4" t="s">
        <v>0</v>
      </c>
      <c r="I1080" s="4" t="s">
        <v>0</v>
      </c>
      <c r="J1080" s="4" t="s">
        <v>0</v>
      </c>
      <c r="K1080" s="4" t="s">
        <v>0</v>
      </c>
      <c r="L1080" s="4" t="s">
        <v>0</v>
      </c>
      <c r="M1080" s="4" t="s">
        <v>0</v>
      </c>
      <c r="N1080" s="4" t="s">
        <v>0</v>
      </c>
      <c r="O1080" s="4" t="s">
        <v>0</v>
      </c>
      <c r="P1080" s="4" t="s">
        <v>0</v>
      </c>
      <c r="Q1080" s="4" t="s">
        <v>0</v>
      </c>
      <c r="R1080" s="4" t="s">
        <v>0</v>
      </c>
      <c r="S1080" s="4" t="s">
        <v>0</v>
      </c>
      <c r="T1080" s="4" t="s">
        <v>0</v>
      </c>
      <c r="U1080" s="4" t="s">
        <v>0</v>
      </c>
      <c r="V1080" s="4" t="s">
        <v>0</v>
      </c>
      <c r="W1080" s="4" t="s">
        <v>0</v>
      </c>
      <c r="X1080" s="4"/>
      <c r="Y1080" s="4"/>
      <c r="Z1080" s="4"/>
      <c r="AA1080" s="4"/>
      <c r="AB1080" s="4"/>
      <c r="AC1080" s="4"/>
      <c r="AD1080" s="4"/>
      <c r="AE1080" s="4"/>
      <c r="AF1080" s="4"/>
    </row>
    <row r="1134" spans="17:32" x14ac:dyDescent="0.25"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7:32" x14ac:dyDescent="0.25"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7:32" x14ac:dyDescent="0.25"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2:32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2:32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2:32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2:32" x14ac:dyDescent="0.25">
      <c r="B1140" s="4" t="s">
        <v>0</v>
      </c>
      <c r="C1140" s="4" t="s">
        <v>0</v>
      </c>
      <c r="D1140" s="4" t="s">
        <v>0</v>
      </c>
      <c r="E1140" s="4" t="s">
        <v>0</v>
      </c>
      <c r="F1140" s="4" t="s">
        <v>0</v>
      </c>
      <c r="G1140" s="4" t="s">
        <v>0</v>
      </c>
      <c r="H1140" s="4" t="s">
        <v>0</v>
      </c>
      <c r="I1140" s="4" t="s">
        <v>0</v>
      </c>
      <c r="J1140" s="4" t="s">
        <v>0</v>
      </c>
      <c r="K1140" s="4" t="s">
        <v>0</v>
      </c>
      <c r="L1140" s="4" t="s">
        <v>0</v>
      </c>
      <c r="M1140" s="4" t="s">
        <v>0</v>
      </c>
      <c r="N1140" s="4" t="s">
        <v>0</v>
      </c>
      <c r="O1140" s="4" t="s">
        <v>0</v>
      </c>
      <c r="P1140" s="4" t="s">
        <v>0</v>
      </c>
      <c r="Q1140" s="4" t="s">
        <v>0</v>
      </c>
      <c r="R1140" s="4" t="s">
        <v>0</v>
      </c>
      <c r="S1140" s="4" t="s">
        <v>0</v>
      </c>
      <c r="T1140" s="4" t="s">
        <v>0</v>
      </c>
      <c r="U1140" s="4" t="s">
        <v>0</v>
      </c>
      <c r="V1140" s="4" t="s">
        <v>0</v>
      </c>
      <c r="W1140" s="4" t="s">
        <v>0</v>
      </c>
      <c r="X1140" s="4"/>
      <c r="Y1140" s="4"/>
      <c r="Z1140" s="4"/>
      <c r="AA1140" s="4"/>
      <c r="AB1140" s="4"/>
      <c r="AC1140" s="4"/>
      <c r="AD1140" s="4"/>
      <c r="AE1140" s="4"/>
      <c r="AF1140" s="4"/>
    </row>
    <row r="1194" spans="2:32" x14ac:dyDescent="0.25"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2:32" x14ac:dyDescent="0.25"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2:32" x14ac:dyDescent="0.25"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2:32" x14ac:dyDescent="0.25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2:32" x14ac:dyDescent="0.25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2:32" x14ac:dyDescent="0.25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2:32" x14ac:dyDescent="0.25">
      <c r="B1200" s="4" t="s">
        <v>0</v>
      </c>
      <c r="C1200" s="4" t="s">
        <v>0</v>
      </c>
      <c r="D1200" s="4" t="s">
        <v>0</v>
      </c>
      <c r="E1200" s="4" t="s">
        <v>0</v>
      </c>
      <c r="F1200" s="4" t="s">
        <v>0</v>
      </c>
      <c r="G1200" s="4" t="s">
        <v>0</v>
      </c>
      <c r="H1200" s="4" t="s">
        <v>0</v>
      </c>
      <c r="I1200" s="4" t="s">
        <v>0</v>
      </c>
      <c r="J1200" s="4" t="s">
        <v>0</v>
      </c>
      <c r="K1200" s="4" t="s">
        <v>0</v>
      </c>
      <c r="L1200" s="4" t="s">
        <v>0</v>
      </c>
      <c r="M1200" s="4" t="s">
        <v>0</v>
      </c>
      <c r="N1200" s="4" t="s">
        <v>0</v>
      </c>
      <c r="O1200" s="4" t="s">
        <v>0</v>
      </c>
      <c r="P1200" s="4" t="s">
        <v>0</v>
      </c>
      <c r="Q1200" s="4" t="s">
        <v>0</v>
      </c>
      <c r="R1200" s="4" t="s">
        <v>0</v>
      </c>
      <c r="S1200" s="4" t="s">
        <v>0</v>
      </c>
      <c r="T1200" s="4" t="s">
        <v>0</v>
      </c>
      <c r="U1200" s="4" t="s">
        <v>0</v>
      </c>
      <c r="V1200" s="4" t="s">
        <v>0</v>
      </c>
      <c r="W1200" s="4" t="s">
        <v>0</v>
      </c>
      <c r="X1200" s="4"/>
      <c r="Y1200" s="4"/>
      <c r="Z1200" s="4"/>
      <c r="AA1200" s="4"/>
      <c r="AB1200" s="4"/>
      <c r="AC1200" s="4"/>
      <c r="AD1200" s="4"/>
      <c r="AE1200" s="4"/>
      <c r="AF1200" s="4"/>
    </row>
    <row r="1254" spans="2:32" x14ac:dyDescent="0.25"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2:32" x14ac:dyDescent="0.25"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2:32" x14ac:dyDescent="0.25"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2:32" x14ac:dyDescent="0.25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2:32" x14ac:dyDescent="0.25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2:32" x14ac:dyDescent="0.25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2:32" x14ac:dyDescent="0.25">
      <c r="B1260" s="4" t="s">
        <v>0</v>
      </c>
      <c r="C1260" s="4" t="s">
        <v>0</v>
      </c>
      <c r="D1260" s="4" t="s">
        <v>0</v>
      </c>
      <c r="E1260" s="4" t="s">
        <v>0</v>
      </c>
      <c r="F1260" s="4" t="s">
        <v>0</v>
      </c>
      <c r="G1260" s="4" t="s">
        <v>0</v>
      </c>
      <c r="H1260" s="4" t="s">
        <v>0</v>
      </c>
      <c r="I1260" s="4" t="s">
        <v>0</v>
      </c>
      <c r="J1260" s="4" t="s">
        <v>0</v>
      </c>
      <c r="K1260" s="4" t="s">
        <v>0</v>
      </c>
      <c r="L1260" s="4" t="s">
        <v>0</v>
      </c>
      <c r="M1260" s="4" t="s">
        <v>0</v>
      </c>
      <c r="N1260" s="4" t="s">
        <v>0</v>
      </c>
      <c r="O1260" s="4" t="s">
        <v>0</v>
      </c>
      <c r="P1260" s="4" t="s">
        <v>0</v>
      </c>
      <c r="Q1260" s="4" t="s">
        <v>0</v>
      </c>
      <c r="R1260" s="4" t="s">
        <v>0</v>
      </c>
      <c r="S1260" s="4" t="s">
        <v>0</v>
      </c>
      <c r="T1260" s="4" t="s">
        <v>0</v>
      </c>
      <c r="U1260" s="4" t="s">
        <v>0</v>
      </c>
      <c r="V1260" s="4" t="s">
        <v>0</v>
      </c>
      <c r="W1260" s="4" t="s">
        <v>0</v>
      </c>
      <c r="X1260" s="4"/>
      <c r="Y1260" s="4"/>
      <c r="Z1260" s="4"/>
      <c r="AA1260" s="4"/>
      <c r="AB1260" s="4"/>
      <c r="AC1260" s="4"/>
      <c r="AD1260" s="4"/>
      <c r="AE1260" s="4"/>
      <c r="AF1260" s="4"/>
    </row>
    <row r="1314" spans="2:32" x14ac:dyDescent="0.25"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2:32" x14ac:dyDescent="0.25"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2:32" x14ac:dyDescent="0.25"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2:32" x14ac:dyDescent="0.25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2:32" x14ac:dyDescent="0.25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2:32" x14ac:dyDescent="0.25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2:32" x14ac:dyDescent="0.25">
      <c r="B1320" s="4" t="s">
        <v>0</v>
      </c>
      <c r="C1320" s="4" t="s">
        <v>0</v>
      </c>
      <c r="D1320" s="4" t="s">
        <v>0</v>
      </c>
      <c r="E1320" s="4" t="s">
        <v>0</v>
      </c>
      <c r="F1320" s="4" t="s">
        <v>0</v>
      </c>
      <c r="G1320" s="4" t="s">
        <v>0</v>
      </c>
      <c r="H1320" s="4" t="s">
        <v>0</v>
      </c>
      <c r="I1320" s="4" t="s">
        <v>0</v>
      </c>
      <c r="J1320" s="4" t="s">
        <v>0</v>
      </c>
      <c r="K1320" s="4" t="s">
        <v>0</v>
      </c>
      <c r="L1320" s="4" t="s">
        <v>0</v>
      </c>
      <c r="M1320" s="4" t="s">
        <v>0</v>
      </c>
      <c r="N1320" s="4" t="s">
        <v>0</v>
      </c>
      <c r="O1320" s="4" t="s">
        <v>0</v>
      </c>
      <c r="P1320" s="4" t="s">
        <v>0</v>
      </c>
      <c r="Q1320" s="4" t="s">
        <v>0</v>
      </c>
      <c r="R1320" s="4" t="s">
        <v>0</v>
      </c>
      <c r="S1320" s="4" t="s">
        <v>0</v>
      </c>
      <c r="T1320" s="4" t="s">
        <v>0</v>
      </c>
      <c r="U1320" s="4" t="s">
        <v>0</v>
      </c>
      <c r="V1320" s="4" t="s">
        <v>0</v>
      </c>
      <c r="W1320" s="4" t="s">
        <v>0</v>
      </c>
      <c r="X1320" s="4"/>
      <c r="Y1320" s="4"/>
      <c r="Z1320" s="4"/>
      <c r="AA1320" s="4"/>
      <c r="AB1320" s="4"/>
      <c r="AC1320" s="4"/>
      <c r="AD1320" s="4"/>
      <c r="AE1320" s="4"/>
      <c r="AF1320" s="4"/>
    </row>
    <row r="1374" spans="17:32" x14ac:dyDescent="0.25"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7:32" x14ac:dyDescent="0.25"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7:32" x14ac:dyDescent="0.25"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2:32" x14ac:dyDescent="0.25"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2:32" x14ac:dyDescent="0.25"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2:32" x14ac:dyDescent="0.25"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2:32" x14ac:dyDescent="0.25">
      <c r="B1380" s="4" t="s">
        <v>0</v>
      </c>
      <c r="C1380" s="4" t="s">
        <v>0</v>
      </c>
      <c r="D1380" s="4" t="s">
        <v>0</v>
      </c>
      <c r="E1380" s="4" t="s">
        <v>0</v>
      </c>
      <c r="F1380" s="4" t="s">
        <v>0</v>
      </c>
      <c r="G1380" s="4" t="s">
        <v>0</v>
      </c>
      <c r="H1380" s="4" t="s">
        <v>0</v>
      </c>
      <c r="I1380" s="4" t="s">
        <v>0</v>
      </c>
      <c r="J1380" s="4" t="s">
        <v>0</v>
      </c>
      <c r="K1380" s="4" t="s">
        <v>0</v>
      </c>
      <c r="L1380" s="4" t="s">
        <v>0</v>
      </c>
      <c r="M1380" s="4" t="s">
        <v>0</v>
      </c>
      <c r="N1380" s="4" t="s">
        <v>0</v>
      </c>
      <c r="O1380" s="4" t="s">
        <v>0</v>
      </c>
      <c r="P1380" s="4" t="s">
        <v>0</v>
      </c>
      <c r="Q1380" s="4" t="s">
        <v>0</v>
      </c>
      <c r="R1380" s="4" t="s">
        <v>0</v>
      </c>
      <c r="S1380" s="4" t="s">
        <v>0</v>
      </c>
      <c r="T1380" s="4" t="s">
        <v>0</v>
      </c>
      <c r="U1380" s="4" t="s">
        <v>0</v>
      </c>
      <c r="V1380" s="4" t="s">
        <v>0</v>
      </c>
      <c r="W1380" s="4" t="s">
        <v>0</v>
      </c>
      <c r="X1380" s="4"/>
      <c r="Y1380" s="4"/>
      <c r="Z1380" s="4"/>
      <c r="AA1380" s="4"/>
      <c r="AB1380" s="4"/>
      <c r="AC1380" s="4"/>
      <c r="AD1380" s="4"/>
      <c r="AE1380" s="4"/>
      <c r="AF1380" s="4"/>
    </row>
    <row r="1434" spans="2:32" x14ac:dyDescent="0.25"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2:32" x14ac:dyDescent="0.25"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2:32" x14ac:dyDescent="0.25"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2:32" x14ac:dyDescent="0.25"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2:32" x14ac:dyDescent="0.25"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2:32" x14ac:dyDescent="0.25"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2:32" x14ac:dyDescent="0.25">
      <c r="B1440" s="4" t="s">
        <v>0</v>
      </c>
      <c r="C1440" s="4" t="s">
        <v>0</v>
      </c>
      <c r="D1440" s="4" t="s">
        <v>0</v>
      </c>
      <c r="E1440" s="4" t="s">
        <v>0</v>
      </c>
      <c r="F1440" s="4" t="s">
        <v>0</v>
      </c>
      <c r="G1440" s="4" t="s">
        <v>0</v>
      </c>
      <c r="H1440" s="4" t="s">
        <v>0</v>
      </c>
      <c r="I1440" s="4" t="s">
        <v>0</v>
      </c>
      <c r="J1440" s="4" t="s">
        <v>0</v>
      </c>
      <c r="K1440" s="4" t="s">
        <v>0</v>
      </c>
      <c r="L1440" s="4" t="s">
        <v>0</v>
      </c>
      <c r="M1440" s="4" t="s">
        <v>0</v>
      </c>
      <c r="N1440" s="4" t="s">
        <v>0</v>
      </c>
      <c r="O1440" s="4" t="s">
        <v>0</v>
      </c>
      <c r="P1440" s="4" t="s">
        <v>0</v>
      </c>
      <c r="Q1440" s="4" t="s">
        <v>0</v>
      </c>
      <c r="R1440" s="4" t="s">
        <v>0</v>
      </c>
      <c r="S1440" s="4" t="s">
        <v>0</v>
      </c>
      <c r="T1440" s="4" t="s">
        <v>0</v>
      </c>
      <c r="U1440" s="4" t="s">
        <v>0</v>
      </c>
      <c r="V1440" s="4" t="s">
        <v>0</v>
      </c>
      <c r="W1440" s="4" t="s">
        <v>0</v>
      </c>
      <c r="X1440" s="4"/>
      <c r="Y1440" s="4"/>
      <c r="Z1440" s="4"/>
      <c r="AA1440" s="4"/>
      <c r="AB1440" s="4"/>
      <c r="AC1440" s="4"/>
      <c r="AD1440" s="4"/>
      <c r="AE1440" s="4"/>
      <c r="AF1440" s="4"/>
    </row>
    <row r="1494" spans="2:32" x14ac:dyDescent="0.25"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2:32" x14ac:dyDescent="0.25"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2:32" x14ac:dyDescent="0.25"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2:32" x14ac:dyDescent="0.25"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2:32" x14ac:dyDescent="0.25"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2:32" x14ac:dyDescent="0.25"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2:32" x14ac:dyDescent="0.25">
      <c r="B1500" s="4" t="s">
        <v>0</v>
      </c>
      <c r="C1500" s="4" t="s">
        <v>0</v>
      </c>
      <c r="D1500" s="4" t="s">
        <v>0</v>
      </c>
      <c r="E1500" s="4" t="s">
        <v>0</v>
      </c>
      <c r="F1500" s="4" t="s">
        <v>0</v>
      </c>
      <c r="G1500" s="4" t="s">
        <v>0</v>
      </c>
      <c r="H1500" s="4" t="s">
        <v>0</v>
      </c>
      <c r="I1500" s="4" t="s">
        <v>0</v>
      </c>
      <c r="J1500" s="4" t="s">
        <v>0</v>
      </c>
      <c r="K1500" s="4" t="s">
        <v>0</v>
      </c>
      <c r="L1500" s="4" t="s">
        <v>0</v>
      </c>
      <c r="M1500" s="4" t="s">
        <v>0</v>
      </c>
      <c r="N1500" s="4" t="s">
        <v>0</v>
      </c>
      <c r="O1500" s="4" t="s">
        <v>0</v>
      </c>
      <c r="P1500" s="4" t="s">
        <v>0</v>
      </c>
      <c r="Q1500" s="4" t="s">
        <v>0</v>
      </c>
      <c r="R1500" s="4" t="s">
        <v>0</v>
      </c>
      <c r="S1500" s="4" t="s">
        <v>0</v>
      </c>
      <c r="T1500" s="4" t="s">
        <v>0</v>
      </c>
      <c r="U1500" s="4" t="s">
        <v>0</v>
      </c>
      <c r="V1500" s="4" t="s">
        <v>0</v>
      </c>
      <c r="W1500" s="4" t="s">
        <v>0</v>
      </c>
      <c r="X1500" s="4"/>
      <c r="Y1500" s="4"/>
      <c r="Z1500" s="4"/>
      <c r="AA1500" s="4"/>
      <c r="AB1500" s="4"/>
      <c r="AC1500" s="4"/>
      <c r="AD1500" s="4"/>
      <c r="AE1500" s="4"/>
      <c r="AF1500" s="4"/>
    </row>
    <row r="1554" spans="2:32" x14ac:dyDescent="0.25"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2:32" x14ac:dyDescent="0.25"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2:32" x14ac:dyDescent="0.25"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2:32" x14ac:dyDescent="0.25"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2:32" x14ac:dyDescent="0.25"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2:32" x14ac:dyDescent="0.25"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</sheetData>
  <conditionalFormatting sqref="K67:P72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K76:P81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C67:H7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C76:H8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C85:H9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K85:P9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S85:X9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85:AF9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S95:X10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95:P10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95:H100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55118110236220474" bottom="0.74803149606299213" header="0.35433070866141736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title</vt:lpstr>
      <vt:lpstr>00</vt:lpstr>
      <vt:lpstr>03</vt:lpstr>
      <vt:lpstr>03a</vt:lpstr>
      <vt:lpstr>03b</vt:lpstr>
      <vt:lpstr>'00'!Print_Area</vt:lpstr>
      <vt:lpstr>'03'!Print_Area</vt:lpstr>
      <vt:lpstr>'03b'!Print_Area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2020-06-18T20:30:08Z</cp:lastPrinted>
  <dcterms:created xsi:type="dcterms:W3CDTF">2015-12-26T15:06:56Z</dcterms:created>
  <dcterms:modified xsi:type="dcterms:W3CDTF">2020-06-20T14:45:58Z</dcterms:modified>
</cp:coreProperties>
</file>