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 tabRatio="775"/>
  </bookViews>
  <sheets>
    <sheet name="title" sheetId="110" r:id="rId1"/>
    <sheet name="00" sheetId="106" r:id="rId2"/>
    <sheet name="08" sheetId="105" r:id="rId3"/>
    <sheet name="08a" sheetId="109" r:id="rId4"/>
    <sheet name="08b" sheetId="111" r:id="rId5"/>
  </sheets>
  <definedNames>
    <definedName name="_xlnm.Print_Area" localSheetId="1">'00'!$B$2:$AF$40</definedName>
    <definedName name="_xlnm.Print_Area" localSheetId="2">'08'!$B$2:$AF$40</definedName>
    <definedName name="_xlnm.Print_Area" localSheetId="3">'08a'!#REF!</definedName>
    <definedName name="_xlnm.Print_Area" localSheetId="4">'08b'!$B$2:$AF$40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9" l="1"/>
  <c r="C3" i="111"/>
  <c r="U38" i="111" l="1"/>
  <c r="U37" i="111"/>
  <c r="U36" i="111"/>
  <c r="AA12" i="109" l="1"/>
  <c r="AA11" i="109"/>
  <c r="AA10" i="109"/>
  <c r="AA9" i="109"/>
  <c r="AA8" i="109"/>
  <c r="AA7" i="109"/>
  <c r="T12" i="109"/>
  <c r="T11" i="109"/>
  <c r="T10" i="109"/>
  <c r="T9" i="109"/>
  <c r="T8" i="109"/>
  <c r="S12" i="109"/>
  <c r="S11" i="109"/>
  <c r="S10" i="109"/>
  <c r="S9" i="109"/>
  <c r="S8" i="109"/>
  <c r="S7" i="109"/>
  <c r="C40" i="109"/>
  <c r="D39" i="109"/>
  <c r="C39" i="109"/>
  <c r="E38" i="109"/>
  <c r="D38" i="109"/>
  <c r="C38" i="109"/>
  <c r="F37" i="109"/>
  <c r="E37" i="109"/>
  <c r="D37" i="109"/>
  <c r="C37" i="109"/>
  <c r="G36" i="109"/>
  <c r="F36" i="109"/>
  <c r="E36" i="109"/>
  <c r="D36" i="109"/>
  <c r="C36" i="109"/>
  <c r="H35" i="109"/>
  <c r="G35" i="109"/>
  <c r="F35" i="109"/>
  <c r="E35" i="109"/>
  <c r="D35" i="109"/>
  <c r="C35" i="109"/>
  <c r="K40" i="109"/>
  <c r="L39" i="109"/>
  <c r="K39" i="109"/>
  <c r="M38" i="109"/>
  <c r="L38" i="109"/>
  <c r="K38" i="109"/>
  <c r="N37" i="109"/>
  <c r="M37" i="109"/>
  <c r="L37" i="109"/>
  <c r="K37" i="109"/>
  <c r="O36" i="109"/>
  <c r="N36" i="109"/>
  <c r="M36" i="109"/>
  <c r="L36" i="109"/>
  <c r="K36" i="109"/>
  <c r="P35" i="109"/>
  <c r="O35" i="109"/>
  <c r="N35" i="109"/>
  <c r="M35" i="109"/>
  <c r="L35" i="109"/>
  <c r="K35" i="109"/>
  <c r="S40" i="109"/>
  <c r="T39" i="109"/>
  <c r="S39" i="109"/>
  <c r="U38" i="109"/>
  <c r="T38" i="109"/>
  <c r="S38" i="109"/>
  <c r="V37" i="109"/>
  <c r="U37" i="109"/>
  <c r="T37" i="109"/>
  <c r="S37" i="109"/>
  <c r="W36" i="109"/>
  <c r="V36" i="109"/>
  <c r="U36" i="109"/>
  <c r="T36" i="109"/>
  <c r="S36" i="109"/>
  <c r="X35" i="109"/>
  <c r="W35" i="109"/>
  <c r="V35" i="109"/>
  <c r="U35" i="109"/>
  <c r="T35" i="109"/>
  <c r="S35" i="109"/>
  <c r="AA30" i="109"/>
  <c r="AB29" i="109"/>
  <c r="AA29" i="109"/>
  <c r="AC28" i="109"/>
  <c r="AB28" i="109"/>
  <c r="AA28" i="109"/>
  <c r="AD27" i="109"/>
  <c r="AC27" i="109"/>
  <c r="AB27" i="109"/>
  <c r="AA27" i="109"/>
  <c r="AE26" i="109"/>
  <c r="AD26" i="109"/>
  <c r="AC26" i="109"/>
  <c r="AB26" i="109"/>
  <c r="AA26" i="109"/>
  <c r="AF25" i="109"/>
  <c r="AE25" i="109"/>
  <c r="AD25" i="109"/>
  <c r="AC25" i="109"/>
  <c r="AB25" i="109"/>
  <c r="AA25" i="109"/>
  <c r="S30" i="109"/>
  <c r="T29" i="109"/>
  <c r="S29" i="109"/>
  <c r="U28" i="109"/>
  <c r="T28" i="109"/>
  <c r="S28" i="109"/>
  <c r="V27" i="109"/>
  <c r="U27" i="109"/>
  <c r="T27" i="109"/>
  <c r="S27" i="109"/>
  <c r="W26" i="109"/>
  <c r="V26" i="109"/>
  <c r="U26" i="109"/>
  <c r="T26" i="109"/>
  <c r="S26" i="109"/>
  <c r="X25" i="109"/>
  <c r="W25" i="109"/>
  <c r="V25" i="109"/>
  <c r="U25" i="109"/>
  <c r="T25" i="109"/>
  <c r="S25" i="109"/>
  <c r="K30" i="109"/>
  <c r="L29" i="109"/>
  <c r="K29" i="109"/>
  <c r="M28" i="109"/>
  <c r="L28" i="109"/>
  <c r="K28" i="109"/>
  <c r="N27" i="109"/>
  <c r="M27" i="109"/>
  <c r="L27" i="109"/>
  <c r="K27" i="109"/>
  <c r="O26" i="109"/>
  <c r="N26" i="109"/>
  <c r="M26" i="109"/>
  <c r="L26" i="109"/>
  <c r="K26" i="109"/>
  <c r="P25" i="109"/>
  <c r="O25" i="109"/>
  <c r="N25" i="109"/>
  <c r="M25" i="109"/>
  <c r="L25" i="109"/>
  <c r="K25" i="109"/>
  <c r="C30" i="109"/>
  <c r="D29" i="109"/>
  <c r="C29" i="109"/>
  <c r="E28" i="109"/>
  <c r="D28" i="109"/>
  <c r="C28" i="109"/>
  <c r="F27" i="109"/>
  <c r="E27" i="109"/>
  <c r="D27" i="109"/>
  <c r="C27" i="109"/>
  <c r="G26" i="109"/>
  <c r="F26" i="109"/>
  <c r="E26" i="109"/>
  <c r="D26" i="109"/>
  <c r="C26" i="109"/>
  <c r="H25" i="109"/>
  <c r="G25" i="109"/>
  <c r="F25" i="109"/>
  <c r="E25" i="109"/>
  <c r="D25" i="109"/>
  <c r="C25" i="109"/>
  <c r="C21" i="109"/>
  <c r="D20" i="109"/>
  <c r="C20" i="109"/>
  <c r="E19" i="109"/>
  <c r="D19" i="109"/>
  <c r="C19" i="109"/>
  <c r="F18" i="109"/>
  <c r="E18" i="109"/>
  <c r="D18" i="109"/>
  <c r="C18" i="109"/>
  <c r="G17" i="109"/>
  <c r="F17" i="109"/>
  <c r="E17" i="109"/>
  <c r="D17" i="109"/>
  <c r="C17" i="109"/>
  <c r="H16" i="109"/>
  <c r="G16" i="109"/>
  <c r="F16" i="109"/>
  <c r="E16" i="109"/>
  <c r="D16" i="109"/>
  <c r="C16" i="109"/>
  <c r="K21" i="109"/>
  <c r="L20" i="109"/>
  <c r="K20" i="109"/>
  <c r="M19" i="109"/>
  <c r="L19" i="109"/>
  <c r="K19" i="109"/>
  <c r="N18" i="109"/>
  <c r="M18" i="109"/>
  <c r="L18" i="109"/>
  <c r="K18" i="109"/>
  <c r="O17" i="109"/>
  <c r="N17" i="109"/>
  <c r="M17" i="109"/>
  <c r="L17" i="109"/>
  <c r="K17" i="109"/>
  <c r="P16" i="109"/>
  <c r="O16" i="109"/>
  <c r="N16" i="109"/>
  <c r="M16" i="109"/>
  <c r="L16" i="109"/>
  <c r="K16" i="109"/>
  <c r="K12" i="109"/>
  <c r="L11" i="109"/>
  <c r="K11" i="109"/>
  <c r="M10" i="109"/>
  <c r="L10" i="109"/>
  <c r="K10" i="109"/>
  <c r="N9" i="109"/>
  <c r="M9" i="109"/>
  <c r="L9" i="109"/>
  <c r="K9" i="109"/>
  <c r="O8" i="109"/>
  <c r="N8" i="109"/>
  <c r="M8" i="109"/>
  <c r="L8" i="109"/>
  <c r="K8" i="109"/>
  <c r="P7" i="109"/>
  <c r="O7" i="109"/>
  <c r="N7" i="109"/>
  <c r="M7" i="109"/>
  <c r="L7" i="109"/>
  <c r="K7" i="109"/>
  <c r="C12" i="109"/>
  <c r="D11" i="109"/>
  <c r="C11" i="109"/>
  <c r="E10" i="109"/>
  <c r="D10" i="109"/>
  <c r="C10" i="109"/>
  <c r="F9" i="109"/>
  <c r="E9" i="109"/>
  <c r="D9" i="109"/>
  <c r="C9" i="109"/>
  <c r="G8" i="109"/>
  <c r="F8" i="109"/>
  <c r="E8" i="109"/>
  <c r="D8" i="109"/>
  <c r="C8" i="109"/>
  <c r="H7" i="109"/>
  <c r="G7" i="109"/>
  <c r="F7" i="109"/>
  <c r="E7" i="109"/>
  <c r="D7" i="109"/>
  <c r="C7" i="109"/>
  <c r="AA12" i="111" l="1"/>
  <c r="AA11" i="111"/>
  <c r="AA10" i="111"/>
  <c r="AA9" i="111"/>
  <c r="AA8" i="111"/>
  <c r="AA7" i="111"/>
  <c r="T12" i="111"/>
  <c r="T11" i="111"/>
  <c r="T10" i="111"/>
  <c r="T9" i="111"/>
  <c r="T8" i="111"/>
  <c r="S12" i="111"/>
  <c r="S11" i="111"/>
  <c r="S10" i="111"/>
  <c r="S9" i="111"/>
  <c r="S8" i="111"/>
  <c r="S7" i="111"/>
  <c r="P7" i="111"/>
  <c r="O8" i="111"/>
  <c r="O7" i="111"/>
  <c r="N9" i="111"/>
  <c r="N8" i="111"/>
  <c r="N7" i="111"/>
  <c r="M10" i="111"/>
  <c r="M9" i="111"/>
  <c r="M8" i="111"/>
  <c r="M7" i="111"/>
  <c r="L11" i="111"/>
  <c r="L10" i="111"/>
  <c r="L9" i="111"/>
  <c r="L8" i="111"/>
  <c r="L7" i="111"/>
  <c r="K12" i="111"/>
  <c r="K11" i="111"/>
  <c r="K10" i="111"/>
  <c r="K9" i="111"/>
  <c r="K8" i="111"/>
  <c r="K7" i="111"/>
  <c r="K21" i="111"/>
  <c r="L20" i="111"/>
  <c r="K20" i="111"/>
  <c r="M19" i="111"/>
  <c r="L19" i="111"/>
  <c r="K19" i="111"/>
  <c r="N18" i="111"/>
  <c r="M18" i="111"/>
  <c r="L18" i="111"/>
  <c r="K18" i="111"/>
  <c r="O17" i="111"/>
  <c r="N17" i="111"/>
  <c r="M17" i="111"/>
  <c r="L17" i="111"/>
  <c r="K17" i="111"/>
  <c r="P16" i="111"/>
  <c r="O16" i="111"/>
  <c r="N16" i="111"/>
  <c r="M16" i="111"/>
  <c r="L16" i="111"/>
  <c r="K16" i="111"/>
  <c r="C21" i="111"/>
  <c r="D20" i="111"/>
  <c r="C20" i="111"/>
  <c r="E19" i="111"/>
  <c r="D19" i="111"/>
  <c r="C19" i="111"/>
  <c r="F18" i="111"/>
  <c r="E18" i="111"/>
  <c r="D18" i="111"/>
  <c r="C18" i="111"/>
  <c r="G17" i="111"/>
  <c r="F17" i="111"/>
  <c r="E17" i="111"/>
  <c r="D17" i="111"/>
  <c r="C17" i="111"/>
  <c r="H16" i="111"/>
  <c r="G16" i="111"/>
  <c r="F16" i="111"/>
  <c r="E16" i="111"/>
  <c r="D16" i="111"/>
  <c r="C16" i="111"/>
  <c r="C12" i="111"/>
  <c r="D11" i="111"/>
  <c r="C11" i="111"/>
  <c r="E10" i="111"/>
  <c r="D10" i="111"/>
  <c r="C10" i="111"/>
  <c r="F9" i="111"/>
  <c r="E9" i="111"/>
  <c r="D9" i="111"/>
  <c r="C9" i="111"/>
  <c r="G8" i="111"/>
  <c r="F8" i="111"/>
  <c r="E8" i="111"/>
  <c r="D8" i="111"/>
  <c r="C8" i="111"/>
  <c r="H7" i="111"/>
  <c r="G7" i="111"/>
  <c r="F7" i="111"/>
  <c r="E7" i="111"/>
  <c r="D7" i="111"/>
  <c r="C7" i="111"/>
  <c r="J96" i="111" l="1"/>
  <c r="J97" i="111" s="1"/>
  <c r="J98" i="111" s="1"/>
  <c r="J99" i="111" s="1"/>
  <c r="J100" i="111" s="1"/>
  <c r="R95" i="111"/>
  <c r="R96" i="111" s="1"/>
  <c r="R97" i="111" s="1"/>
  <c r="R98" i="111" s="1"/>
  <c r="R99" i="111" s="1"/>
  <c r="R100" i="111" s="1"/>
  <c r="J95" i="111"/>
  <c r="B95" i="111"/>
  <c r="B96" i="111" s="1"/>
  <c r="B97" i="111" s="1"/>
  <c r="B98" i="111" s="1"/>
  <c r="B99" i="111" s="1"/>
  <c r="B100" i="111" s="1"/>
  <c r="R88" i="111"/>
  <c r="R89" i="111" s="1"/>
  <c r="R90" i="111" s="1"/>
  <c r="Z87" i="111"/>
  <c r="Z88" i="111" s="1"/>
  <c r="Z89" i="111" s="1"/>
  <c r="Z90" i="111" s="1"/>
  <c r="Z86" i="111"/>
  <c r="R86" i="111"/>
  <c r="R87" i="111" s="1"/>
  <c r="Z85" i="111"/>
  <c r="R85" i="111"/>
  <c r="J85" i="111"/>
  <c r="J86" i="111" s="1"/>
  <c r="J87" i="111" s="1"/>
  <c r="J88" i="111" s="1"/>
  <c r="J89" i="111" s="1"/>
  <c r="J90" i="111" s="1"/>
  <c r="B85" i="111"/>
  <c r="B86" i="111" s="1"/>
  <c r="B87" i="111" s="1"/>
  <c r="B88" i="111" s="1"/>
  <c r="B89" i="111" s="1"/>
  <c r="B90" i="111" s="1"/>
  <c r="K81" i="111"/>
  <c r="C81" i="111"/>
  <c r="L80" i="111"/>
  <c r="K80" i="111"/>
  <c r="D80" i="111"/>
  <c r="C80" i="111"/>
  <c r="M79" i="111"/>
  <c r="L79" i="111"/>
  <c r="K79" i="111"/>
  <c r="E79" i="111"/>
  <c r="D79" i="111"/>
  <c r="C79" i="111"/>
  <c r="N78" i="111"/>
  <c r="M78" i="111"/>
  <c r="L78" i="111"/>
  <c r="K78" i="111"/>
  <c r="F78" i="111"/>
  <c r="E78" i="111"/>
  <c r="D78" i="111"/>
  <c r="C78" i="111"/>
  <c r="O77" i="111"/>
  <c r="N77" i="111"/>
  <c r="M77" i="111"/>
  <c r="L77" i="111"/>
  <c r="K77" i="111"/>
  <c r="J77" i="111"/>
  <c r="J78" i="111" s="1"/>
  <c r="J79" i="111" s="1"/>
  <c r="J80" i="111" s="1"/>
  <c r="J81" i="111" s="1"/>
  <c r="G77" i="111"/>
  <c r="F77" i="111"/>
  <c r="E77" i="111"/>
  <c r="D77" i="111"/>
  <c r="C77" i="111"/>
  <c r="B77" i="111"/>
  <c r="B78" i="111" s="1"/>
  <c r="B79" i="111" s="1"/>
  <c r="B80" i="111" s="1"/>
  <c r="B81" i="111" s="1"/>
  <c r="P76" i="111"/>
  <c r="O76" i="111"/>
  <c r="N76" i="111"/>
  <c r="M76" i="111"/>
  <c r="L76" i="111"/>
  <c r="K76" i="111"/>
  <c r="J76" i="111"/>
  <c r="H76" i="111"/>
  <c r="G76" i="111"/>
  <c r="F76" i="111"/>
  <c r="E76" i="111"/>
  <c r="D76" i="111"/>
  <c r="C76" i="111"/>
  <c r="B76" i="111"/>
  <c r="V72" i="111"/>
  <c r="K72" i="111"/>
  <c r="C72" i="111"/>
  <c r="V71" i="111"/>
  <c r="L71" i="111"/>
  <c r="K71" i="111"/>
  <c r="J71" i="111"/>
  <c r="J72" i="111" s="1"/>
  <c r="D71" i="111"/>
  <c r="C71" i="111"/>
  <c r="Z70" i="111"/>
  <c r="Z71" i="111" s="1"/>
  <c r="Z72" i="111" s="1"/>
  <c r="V70" i="111"/>
  <c r="M70" i="111"/>
  <c r="L70" i="111"/>
  <c r="K70" i="111"/>
  <c r="E70" i="111"/>
  <c r="D70" i="111"/>
  <c r="C70" i="111"/>
  <c r="V69" i="111"/>
  <c r="R69" i="111"/>
  <c r="R70" i="111" s="1"/>
  <c r="R71" i="111" s="1"/>
  <c r="R72" i="111" s="1"/>
  <c r="W66" i="111" s="1"/>
  <c r="N69" i="111"/>
  <c r="M69" i="111"/>
  <c r="L69" i="111"/>
  <c r="K69" i="111"/>
  <c r="J69" i="111"/>
  <c r="J70" i="111" s="1"/>
  <c r="F69" i="111"/>
  <c r="E69" i="111"/>
  <c r="D69" i="111"/>
  <c r="C69" i="111"/>
  <c r="V68" i="111"/>
  <c r="R68" i="111"/>
  <c r="O68" i="111"/>
  <c r="N68" i="111"/>
  <c r="M68" i="111"/>
  <c r="L68" i="111"/>
  <c r="K68" i="111"/>
  <c r="G68" i="111"/>
  <c r="F68" i="111"/>
  <c r="E68" i="111"/>
  <c r="D68" i="111"/>
  <c r="C68" i="111"/>
  <c r="B68" i="111"/>
  <c r="B69" i="111" s="1"/>
  <c r="B70" i="111" s="1"/>
  <c r="B71" i="111" s="1"/>
  <c r="B72" i="111" s="1"/>
  <c r="Z67" i="111"/>
  <c r="Z68" i="111" s="1"/>
  <c r="Z69" i="111" s="1"/>
  <c r="U67" i="111"/>
  <c r="U68" i="111" s="1"/>
  <c r="U69" i="111" s="1"/>
  <c r="U70" i="111" s="1"/>
  <c r="U71" i="111" s="1"/>
  <c r="U72" i="111" s="1"/>
  <c r="R67" i="111"/>
  <c r="P67" i="111"/>
  <c r="O67" i="111"/>
  <c r="N67" i="111"/>
  <c r="M67" i="111"/>
  <c r="L67" i="111"/>
  <c r="K67" i="111"/>
  <c r="J67" i="111"/>
  <c r="J68" i="111" s="1"/>
  <c r="H67" i="111"/>
  <c r="G67" i="111"/>
  <c r="F67" i="111"/>
  <c r="E67" i="111"/>
  <c r="D67" i="111"/>
  <c r="C67" i="111"/>
  <c r="L66" i="111"/>
  <c r="M66" i="111" s="1"/>
  <c r="N66" i="111" s="1"/>
  <c r="O66" i="111" s="1"/>
  <c r="P66" i="111" s="1"/>
  <c r="H66" i="111"/>
  <c r="E66" i="111"/>
  <c r="F66" i="111" s="1"/>
  <c r="G66" i="111" s="1"/>
  <c r="D66" i="111"/>
  <c r="C63" i="111"/>
  <c r="B37" i="111"/>
  <c r="B38" i="111" s="1"/>
  <c r="B39" i="111" s="1"/>
  <c r="B40" i="111" s="1"/>
  <c r="B36" i="111"/>
  <c r="R35" i="111"/>
  <c r="R36" i="111" s="1"/>
  <c r="R37" i="111" s="1"/>
  <c r="R38" i="111" s="1"/>
  <c r="R39" i="111" s="1"/>
  <c r="R40" i="111" s="1"/>
  <c r="J35" i="111"/>
  <c r="J36" i="111" s="1"/>
  <c r="J37" i="111" s="1"/>
  <c r="J38" i="111" s="1"/>
  <c r="J39" i="111" s="1"/>
  <c r="J40" i="111" s="1"/>
  <c r="B35" i="111"/>
  <c r="Z25" i="111"/>
  <c r="Z26" i="111" s="1"/>
  <c r="Z27" i="111" s="1"/>
  <c r="Z28" i="111" s="1"/>
  <c r="Z29" i="111" s="1"/>
  <c r="Z30" i="111" s="1"/>
  <c r="R25" i="111"/>
  <c r="R26" i="111" s="1"/>
  <c r="R27" i="111" s="1"/>
  <c r="R28" i="111" s="1"/>
  <c r="R29" i="111" s="1"/>
  <c r="R30" i="111" s="1"/>
  <c r="J25" i="111"/>
  <c r="J26" i="111" s="1"/>
  <c r="J27" i="111" s="1"/>
  <c r="J28" i="111" s="1"/>
  <c r="J29" i="111" s="1"/>
  <c r="J30" i="111" s="1"/>
  <c r="B25" i="111"/>
  <c r="B26" i="111" s="1"/>
  <c r="B27" i="111" s="1"/>
  <c r="B28" i="111" s="1"/>
  <c r="B29" i="111" s="1"/>
  <c r="B30" i="111" s="1"/>
  <c r="B21" i="111"/>
  <c r="B19" i="111"/>
  <c r="B20" i="111" s="1"/>
  <c r="B17" i="111"/>
  <c r="B18" i="111" s="1"/>
  <c r="J16" i="111"/>
  <c r="J17" i="111" s="1"/>
  <c r="J18" i="111" s="1"/>
  <c r="J19" i="111" s="1"/>
  <c r="J20" i="111" s="1"/>
  <c r="J21" i="111" s="1"/>
  <c r="B16" i="111"/>
  <c r="V12" i="111"/>
  <c r="V11" i="111"/>
  <c r="V10" i="111"/>
  <c r="V9" i="111"/>
  <c r="V8" i="111"/>
  <c r="U8" i="111"/>
  <c r="U9" i="111" s="1"/>
  <c r="U10" i="111" s="1"/>
  <c r="U11" i="111" s="1"/>
  <c r="U12" i="111" s="1"/>
  <c r="R8" i="111"/>
  <c r="R9" i="111" s="1"/>
  <c r="R10" i="111" s="1"/>
  <c r="R11" i="111" s="1"/>
  <c r="R12" i="111" s="1"/>
  <c r="W6" i="111" s="1"/>
  <c r="J8" i="111"/>
  <c r="J9" i="111" s="1"/>
  <c r="J10" i="111" s="1"/>
  <c r="J11" i="111" s="1"/>
  <c r="J12" i="111" s="1"/>
  <c r="B8" i="111"/>
  <c r="B9" i="111" s="1"/>
  <c r="B10" i="111" s="1"/>
  <c r="B11" i="111" s="1"/>
  <c r="B12" i="111" s="1"/>
  <c r="Z7" i="111"/>
  <c r="Z8" i="111" s="1"/>
  <c r="Z9" i="111" s="1"/>
  <c r="Z10" i="111" s="1"/>
  <c r="Z11" i="111" s="1"/>
  <c r="Z12" i="111" s="1"/>
  <c r="U7" i="111"/>
  <c r="R7" i="111"/>
  <c r="J7" i="111"/>
  <c r="M6" i="111"/>
  <c r="N6" i="111" s="1"/>
  <c r="O6" i="111" s="1"/>
  <c r="P6" i="111" s="1"/>
  <c r="L6" i="111"/>
  <c r="D6" i="111"/>
  <c r="E6" i="111" s="1"/>
  <c r="F6" i="111" s="1"/>
  <c r="G6" i="111" s="1"/>
  <c r="H6" i="111" s="1"/>
  <c r="W71" i="111" l="1"/>
  <c r="X71" i="111" s="1"/>
  <c r="W70" i="111"/>
  <c r="X70" i="111" s="1"/>
  <c r="W67" i="111"/>
  <c r="X67" i="111" s="1"/>
  <c r="W72" i="111"/>
  <c r="X72" i="111" s="1"/>
  <c r="W69" i="111"/>
  <c r="X69" i="111" s="1"/>
  <c r="W68" i="111"/>
  <c r="X68" i="111" s="1"/>
  <c r="W10" i="111"/>
  <c r="X10" i="111" s="1"/>
  <c r="W8" i="111"/>
  <c r="X8" i="111" s="1"/>
  <c r="W11" i="111"/>
  <c r="X11" i="111" s="1"/>
  <c r="W9" i="111"/>
  <c r="X9" i="111" s="1"/>
  <c r="W12" i="111"/>
  <c r="X12" i="111" s="1"/>
  <c r="W7" i="111"/>
  <c r="X7" i="111" s="1"/>
  <c r="S100" i="106" l="1"/>
  <c r="K100" i="106"/>
  <c r="C100" i="106"/>
  <c r="T99" i="106"/>
  <c r="S99" i="106"/>
  <c r="L99" i="106"/>
  <c r="K99" i="106"/>
  <c r="D99" i="106"/>
  <c r="C99" i="106"/>
  <c r="U98" i="106"/>
  <c r="T98" i="106"/>
  <c r="S98" i="106"/>
  <c r="M98" i="106"/>
  <c r="L98" i="106"/>
  <c r="K98" i="106"/>
  <c r="E98" i="106"/>
  <c r="D98" i="106"/>
  <c r="C98" i="106"/>
  <c r="V97" i="106"/>
  <c r="U97" i="106"/>
  <c r="T97" i="106"/>
  <c r="S97" i="106"/>
  <c r="N97" i="106"/>
  <c r="M97" i="106"/>
  <c r="L97" i="106"/>
  <c r="K97" i="106"/>
  <c r="F97" i="106"/>
  <c r="E97" i="106"/>
  <c r="D97" i="106"/>
  <c r="C97" i="106"/>
  <c r="W96" i="106"/>
  <c r="V96" i="106"/>
  <c r="U96" i="106"/>
  <c r="T96" i="106"/>
  <c r="S96" i="106"/>
  <c r="R96" i="106"/>
  <c r="R97" i="106" s="1"/>
  <c r="R98" i="106" s="1"/>
  <c r="R99" i="106" s="1"/>
  <c r="R100" i="106" s="1"/>
  <c r="O96" i="106"/>
  <c r="N96" i="106"/>
  <c r="M96" i="106"/>
  <c r="L96" i="106"/>
  <c r="K96" i="106"/>
  <c r="G96" i="106"/>
  <c r="F96" i="106"/>
  <c r="E96" i="106"/>
  <c r="D96" i="106"/>
  <c r="C96" i="106"/>
  <c r="B96" i="106"/>
  <c r="B97" i="106" s="1"/>
  <c r="B98" i="106" s="1"/>
  <c r="B99" i="106" s="1"/>
  <c r="B100" i="106" s="1"/>
  <c r="X95" i="106"/>
  <c r="W95" i="106"/>
  <c r="V95" i="106"/>
  <c r="U95" i="106"/>
  <c r="T95" i="106"/>
  <c r="S95" i="106"/>
  <c r="R95" i="106"/>
  <c r="P95" i="106"/>
  <c r="O95" i="106"/>
  <c r="N95" i="106"/>
  <c r="M95" i="106"/>
  <c r="L95" i="106"/>
  <c r="K95" i="106"/>
  <c r="J95" i="106"/>
  <c r="J96" i="106" s="1"/>
  <c r="J97" i="106" s="1"/>
  <c r="J98" i="106" s="1"/>
  <c r="J99" i="106" s="1"/>
  <c r="J100" i="106" s="1"/>
  <c r="H95" i="106"/>
  <c r="G95" i="106"/>
  <c r="F95" i="106"/>
  <c r="E95" i="106"/>
  <c r="D95" i="106"/>
  <c r="C95" i="106"/>
  <c r="B95" i="106"/>
  <c r="AA90" i="106"/>
  <c r="S90" i="106"/>
  <c r="K90" i="106"/>
  <c r="C90" i="106"/>
  <c r="AB89" i="106"/>
  <c r="AA89" i="106"/>
  <c r="T89" i="106"/>
  <c r="S89" i="106"/>
  <c r="L89" i="106"/>
  <c r="K89" i="106"/>
  <c r="D89" i="106"/>
  <c r="C89" i="106"/>
  <c r="AC88" i="106"/>
  <c r="AB88" i="106"/>
  <c r="AA88" i="106"/>
  <c r="U88" i="106"/>
  <c r="T88" i="106"/>
  <c r="S88" i="106"/>
  <c r="M88" i="106"/>
  <c r="L88" i="106"/>
  <c r="K88" i="106"/>
  <c r="E88" i="106"/>
  <c r="D88" i="106"/>
  <c r="C88" i="106"/>
  <c r="AD87" i="106"/>
  <c r="AC87" i="106"/>
  <c r="AB87" i="106"/>
  <c r="AA87" i="106"/>
  <c r="V87" i="106"/>
  <c r="U87" i="106"/>
  <c r="T87" i="106"/>
  <c r="S87" i="106"/>
  <c r="N87" i="106"/>
  <c r="M87" i="106"/>
  <c r="L87" i="106"/>
  <c r="K87" i="106"/>
  <c r="J87" i="106"/>
  <c r="J88" i="106" s="1"/>
  <c r="J89" i="106" s="1"/>
  <c r="J90" i="106" s="1"/>
  <c r="F87" i="106"/>
  <c r="E87" i="106"/>
  <c r="D87" i="106"/>
  <c r="C87" i="106"/>
  <c r="AE86" i="106"/>
  <c r="AD86" i="106"/>
  <c r="AC86" i="106"/>
  <c r="AB86" i="106"/>
  <c r="AA86" i="106"/>
  <c r="W86" i="106"/>
  <c r="V86" i="106"/>
  <c r="U86" i="106"/>
  <c r="T86" i="106"/>
  <c r="S86" i="106"/>
  <c r="O86" i="106"/>
  <c r="N86" i="106"/>
  <c r="M86" i="106"/>
  <c r="L86" i="106"/>
  <c r="K86" i="106"/>
  <c r="J86" i="106"/>
  <c r="G86" i="106"/>
  <c r="F86" i="106"/>
  <c r="E86" i="106"/>
  <c r="D86" i="106"/>
  <c r="C86" i="106"/>
  <c r="AF85" i="106"/>
  <c r="AE85" i="106"/>
  <c r="AD85" i="106"/>
  <c r="AC85" i="106"/>
  <c r="AB85" i="106"/>
  <c r="AA85" i="106"/>
  <c r="Z85" i="106"/>
  <c r="Z86" i="106" s="1"/>
  <c r="Z87" i="106" s="1"/>
  <c r="Z88" i="106" s="1"/>
  <c r="Z89" i="106" s="1"/>
  <c r="Z90" i="106" s="1"/>
  <c r="X85" i="106"/>
  <c r="W85" i="106"/>
  <c r="V85" i="106"/>
  <c r="U85" i="106"/>
  <c r="T85" i="106"/>
  <c r="S85" i="106"/>
  <c r="R85" i="106"/>
  <c r="R86" i="106" s="1"/>
  <c r="R87" i="106" s="1"/>
  <c r="R88" i="106" s="1"/>
  <c r="R89" i="106" s="1"/>
  <c r="R90" i="106" s="1"/>
  <c r="P85" i="106"/>
  <c r="O85" i="106"/>
  <c r="N85" i="106"/>
  <c r="M85" i="106"/>
  <c r="L85" i="106"/>
  <c r="K85" i="106"/>
  <c r="J85" i="106"/>
  <c r="H85" i="106"/>
  <c r="G85" i="106"/>
  <c r="F85" i="106"/>
  <c r="E85" i="106"/>
  <c r="D85" i="106"/>
  <c r="C85" i="106"/>
  <c r="B85" i="106"/>
  <c r="B86" i="106" s="1"/>
  <c r="B87" i="106" s="1"/>
  <c r="B88" i="106" s="1"/>
  <c r="B89" i="106" s="1"/>
  <c r="B90" i="106" s="1"/>
  <c r="K81" i="106"/>
  <c r="C81" i="106"/>
  <c r="L80" i="106"/>
  <c r="K80" i="106"/>
  <c r="D80" i="106"/>
  <c r="C80" i="106"/>
  <c r="M79" i="106"/>
  <c r="L79" i="106"/>
  <c r="K79" i="106"/>
  <c r="E79" i="106"/>
  <c r="D79" i="106"/>
  <c r="C79" i="106"/>
  <c r="N78" i="106"/>
  <c r="M78" i="106"/>
  <c r="L78" i="106"/>
  <c r="K78" i="106"/>
  <c r="F78" i="106"/>
  <c r="E78" i="106"/>
  <c r="D78" i="106"/>
  <c r="C78" i="106"/>
  <c r="O77" i="106"/>
  <c r="N77" i="106"/>
  <c r="M77" i="106"/>
  <c r="L77" i="106"/>
  <c r="K77" i="106"/>
  <c r="G77" i="106"/>
  <c r="F77" i="106"/>
  <c r="E77" i="106"/>
  <c r="D77" i="106"/>
  <c r="C77" i="106"/>
  <c r="P76" i="106"/>
  <c r="O76" i="106"/>
  <c r="N76" i="106"/>
  <c r="M76" i="106"/>
  <c r="L76" i="106"/>
  <c r="K76" i="106"/>
  <c r="J76" i="106"/>
  <c r="J77" i="106" s="1"/>
  <c r="J78" i="106" s="1"/>
  <c r="J79" i="106" s="1"/>
  <c r="J80" i="106" s="1"/>
  <c r="J81" i="106" s="1"/>
  <c r="H76" i="106"/>
  <c r="G76" i="106"/>
  <c r="F76" i="106"/>
  <c r="E76" i="106"/>
  <c r="D76" i="106"/>
  <c r="C76" i="106"/>
  <c r="B76" i="106"/>
  <c r="B77" i="106" s="1"/>
  <c r="B78" i="106" s="1"/>
  <c r="B79" i="106" s="1"/>
  <c r="B80" i="106" s="1"/>
  <c r="B81" i="106" s="1"/>
  <c r="V72" i="106"/>
  <c r="K72" i="106"/>
  <c r="C72" i="106"/>
  <c r="V71" i="106"/>
  <c r="L71" i="106"/>
  <c r="K71" i="106"/>
  <c r="D71" i="106"/>
  <c r="C71" i="106"/>
  <c r="V70" i="106"/>
  <c r="M70" i="106"/>
  <c r="L70" i="106"/>
  <c r="K70" i="106"/>
  <c r="E70" i="106"/>
  <c r="D70" i="106"/>
  <c r="C70" i="106"/>
  <c r="V69" i="106"/>
  <c r="N69" i="106"/>
  <c r="M69" i="106"/>
  <c r="L69" i="106"/>
  <c r="K69" i="106"/>
  <c r="F69" i="106"/>
  <c r="E69" i="106"/>
  <c r="D69" i="106"/>
  <c r="C69" i="106"/>
  <c r="B69" i="106"/>
  <c r="B70" i="106" s="1"/>
  <c r="B71" i="106" s="1"/>
  <c r="B72" i="106" s="1"/>
  <c r="Z68" i="106"/>
  <c r="Z69" i="106" s="1"/>
  <c r="Z70" i="106" s="1"/>
  <c r="Z71" i="106" s="1"/>
  <c r="Z72" i="106" s="1"/>
  <c r="V68" i="106"/>
  <c r="U68" i="106"/>
  <c r="U69" i="106" s="1"/>
  <c r="U70" i="106" s="1"/>
  <c r="U71" i="106" s="1"/>
  <c r="U72" i="106" s="1"/>
  <c r="O68" i="106"/>
  <c r="N68" i="106"/>
  <c r="M68" i="106"/>
  <c r="L68" i="106"/>
  <c r="K68" i="106"/>
  <c r="J68" i="106"/>
  <c r="J69" i="106" s="1"/>
  <c r="J70" i="106" s="1"/>
  <c r="J71" i="106" s="1"/>
  <c r="J72" i="106" s="1"/>
  <c r="G68" i="106"/>
  <c r="F68" i="106"/>
  <c r="E68" i="106"/>
  <c r="D68" i="106"/>
  <c r="C68" i="106"/>
  <c r="B68" i="106"/>
  <c r="Z67" i="106"/>
  <c r="U67" i="106"/>
  <c r="R67" i="106"/>
  <c r="R68" i="106" s="1"/>
  <c r="R69" i="106" s="1"/>
  <c r="R70" i="106" s="1"/>
  <c r="R71" i="106" s="1"/>
  <c r="R72" i="106" s="1"/>
  <c r="W66" i="106" s="1"/>
  <c r="P67" i="106"/>
  <c r="O67" i="106"/>
  <c r="N67" i="106"/>
  <c r="M67" i="106"/>
  <c r="L67" i="106"/>
  <c r="K67" i="106"/>
  <c r="J67" i="106"/>
  <c r="H67" i="106"/>
  <c r="G67" i="106"/>
  <c r="F67" i="106"/>
  <c r="E67" i="106"/>
  <c r="D67" i="106"/>
  <c r="C67" i="106"/>
  <c r="M66" i="106"/>
  <c r="N66" i="106" s="1"/>
  <c r="O66" i="106" s="1"/>
  <c r="P66" i="106" s="1"/>
  <c r="L66" i="106"/>
  <c r="D66" i="106"/>
  <c r="E66" i="106" s="1"/>
  <c r="F66" i="106" s="1"/>
  <c r="G66" i="106" s="1"/>
  <c r="H66" i="106" s="1"/>
  <c r="C63" i="106"/>
  <c r="C63" i="105"/>
  <c r="C81" i="105"/>
  <c r="D80" i="105"/>
  <c r="C80" i="105"/>
  <c r="E79" i="105"/>
  <c r="D79" i="105"/>
  <c r="C79" i="105"/>
  <c r="F78" i="105"/>
  <c r="E78" i="105"/>
  <c r="D78" i="105"/>
  <c r="C78" i="105"/>
  <c r="G77" i="105"/>
  <c r="F77" i="105"/>
  <c r="E77" i="105"/>
  <c r="D77" i="105"/>
  <c r="C77" i="105"/>
  <c r="H76" i="105"/>
  <c r="G76" i="105"/>
  <c r="F76" i="105"/>
  <c r="E76" i="105"/>
  <c r="D76" i="105"/>
  <c r="C76" i="105"/>
  <c r="K81" i="105"/>
  <c r="L80" i="105"/>
  <c r="K80" i="105"/>
  <c r="M79" i="105"/>
  <c r="L79" i="105"/>
  <c r="K79" i="105"/>
  <c r="N78" i="105"/>
  <c r="M78" i="105"/>
  <c r="L78" i="105"/>
  <c r="K78" i="105"/>
  <c r="O77" i="105"/>
  <c r="N77" i="105"/>
  <c r="M77" i="105"/>
  <c r="L77" i="105"/>
  <c r="K77" i="105"/>
  <c r="P76" i="105"/>
  <c r="O76" i="105"/>
  <c r="N76" i="105"/>
  <c r="M76" i="105"/>
  <c r="L76" i="105"/>
  <c r="K76" i="105"/>
  <c r="K72" i="105"/>
  <c r="L71" i="105"/>
  <c r="K71" i="105"/>
  <c r="M70" i="105"/>
  <c r="L70" i="105"/>
  <c r="K70" i="105"/>
  <c r="N69" i="105"/>
  <c r="M69" i="105"/>
  <c r="L69" i="105"/>
  <c r="K69" i="105"/>
  <c r="O68" i="105"/>
  <c r="N68" i="105"/>
  <c r="M68" i="105"/>
  <c r="L68" i="105"/>
  <c r="K68" i="105"/>
  <c r="P67" i="105"/>
  <c r="O67" i="105"/>
  <c r="N67" i="105"/>
  <c r="M67" i="105"/>
  <c r="L67" i="105"/>
  <c r="K67" i="105"/>
  <c r="H67" i="105"/>
  <c r="G68" i="105"/>
  <c r="G67" i="105"/>
  <c r="F69" i="105"/>
  <c r="F68" i="105"/>
  <c r="F67" i="105"/>
  <c r="E70" i="105"/>
  <c r="E69" i="105"/>
  <c r="E68" i="105"/>
  <c r="E67" i="105"/>
  <c r="D71" i="105"/>
  <c r="D70" i="105"/>
  <c r="D69" i="105"/>
  <c r="D68" i="105"/>
  <c r="D67" i="105"/>
  <c r="C72" i="105"/>
  <c r="C71" i="105"/>
  <c r="C70" i="105"/>
  <c r="C69" i="105"/>
  <c r="C68" i="105"/>
  <c r="C67" i="105"/>
  <c r="R96" i="105"/>
  <c r="R97" i="105" s="1"/>
  <c r="R98" i="105" s="1"/>
  <c r="R99" i="105" s="1"/>
  <c r="R100" i="105" s="1"/>
  <c r="B96" i="105"/>
  <c r="B97" i="105" s="1"/>
  <c r="B98" i="105" s="1"/>
  <c r="B99" i="105" s="1"/>
  <c r="B100" i="105" s="1"/>
  <c r="R95" i="105"/>
  <c r="J95" i="105"/>
  <c r="J96" i="105" s="1"/>
  <c r="J97" i="105" s="1"/>
  <c r="J98" i="105" s="1"/>
  <c r="J99" i="105" s="1"/>
  <c r="J100" i="105" s="1"/>
  <c r="B95" i="105"/>
  <c r="Z85" i="105"/>
  <c r="Z86" i="105" s="1"/>
  <c r="Z87" i="105" s="1"/>
  <c r="Z88" i="105" s="1"/>
  <c r="Z89" i="105" s="1"/>
  <c r="Z90" i="105" s="1"/>
  <c r="R85" i="105"/>
  <c r="R86" i="105" s="1"/>
  <c r="R87" i="105" s="1"/>
  <c r="R88" i="105" s="1"/>
  <c r="R89" i="105" s="1"/>
  <c r="R90" i="105" s="1"/>
  <c r="J85" i="105"/>
  <c r="J86" i="105" s="1"/>
  <c r="J87" i="105" s="1"/>
  <c r="J88" i="105" s="1"/>
  <c r="J89" i="105" s="1"/>
  <c r="J90" i="105" s="1"/>
  <c r="B85" i="105"/>
  <c r="B86" i="105" s="1"/>
  <c r="B87" i="105" s="1"/>
  <c r="B88" i="105" s="1"/>
  <c r="B89" i="105" s="1"/>
  <c r="B90" i="105" s="1"/>
  <c r="J76" i="105"/>
  <c r="J77" i="105" s="1"/>
  <c r="J78" i="105" s="1"/>
  <c r="J79" i="105" s="1"/>
  <c r="J80" i="105" s="1"/>
  <c r="J81" i="105" s="1"/>
  <c r="B76" i="105"/>
  <c r="B77" i="105" s="1"/>
  <c r="B78" i="105" s="1"/>
  <c r="B79" i="105" s="1"/>
  <c r="B80" i="105" s="1"/>
  <c r="B81" i="105" s="1"/>
  <c r="V72" i="105"/>
  <c r="V71" i="105"/>
  <c r="V70" i="105"/>
  <c r="V69" i="105"/>
  <c r="V68" i="105"/>
  <c r="B68" i="105"/>
  <c r="B69" i="105" s="1"/>
  <c r="B70" i="105" s="1"/>
  <c r="B71" i="105" s="1"/>
  <c r="B72" i="105" s="1"/>
  <c r="Z67" i="105"/>
  <c r="Z68" i="105" s="1"/>
  <c r="Z69" i="105" s="1"/>
  <c r="Z70" i="105" s="1"/>
  <c r="Z71" i="105" s="1"/>
  <c r="Z72" i="105" s="1"/>
  <c r="U67" i="105"/>
  <c r="U68" i="105" s="1"/>
  <c r="U69" i="105" s="1"/>
  <c r="U70" i="105" s="1"/>
  <c r="U71" i="105" s="1"/>
  <c r="U72" i="105" s="1"/>
  <c r="R67" i="105"/>
  <c r="R68" i="105" s="1"/>
  <c r="R69" i="105" s="1"/>
  <c r="R70" i="105" s="1"/>
  <c r="R71" i="105" s="1"/>
  <c r="R72" i="105" s="1"/>
  <c r="W66" i="105" s="1"/>
  <c r="J67" i="105"/>
  <c r="J68" i="105" s="1"/>
  <c r="J69" i="105" s="1"/>
  <c r="J70" i="105" s="1"/>
  <c r="J71" i="105" s="1"/>
  <c r="J72" i="105" s="1"/>
  <c r="M66" i="105"/>
  <c r="N66" i="105" s="1"/>
  <c r="O66" i="105" s="1"/>
  <c r="P66" i="105" s="1"/>
  <c r="L66" i="105"/>
  <c r="F66" i="105"/>
  <c r="G66" i="105" s="1"/>
  <c r="H66" i="105" s="1"/>
  <c r="E66" i="105"/>
  <c r="D66" i="105"/>
  <c r="W70" i="106" l="1"/>
  <c r="X70" i="106" s="1"/>
  <c r="W67" i="106"/>
  <c r="X67" i="106" s="1"/>
  <c r="W72" i="106"/>
  <c r="X72" i="106" s="1"/>
  <c r="W69" i="106"/>
  <c r="X69" i="106" s="1"/>
  <c r="W68" i="106"/>
  <c r="X68" i="106" s="1"/>
  <c r="W71" i="106"/>
  <c r="X71" i="106" s="1"/>
  <c r="W71" i="105"/>
  <c r="X71" i="105" s="1"/>
  <c r="W68" i="105"/>
  <c r="X68" i="105" s="1"/>
  <c r="W72" i="105"/>
  <c r="X72" i="105" s="1"/>
  <c r="W69" i="105"/>
  <c r="X69" i="105" s="1"/>
  <c r="W67" i="105"/>
  <c r="X67" i="105" s="1"/>
  <c r="W70" i="105"/>
  <c r="X70" i="105" s="1"/>
  <c r="S40" i="106" l="1"/>
  <c r="K40" i="106"/>
  <c r="C40" i="106"/>
  <c r="T39" i="106"/>
  <c r="T99" i="105" s="1"/>
  <c r="S39" i="106"/>
  <c r="L39" i="106"/>
  <c r="K39" i="106"/>
  <c r="D39" i="106"/>
  <c r="D99" i="105" s="1"/>
  <c r="C39" i="106"/>
  <c r="U38" i="106"/>
  <c r="T38" i="106"/>
  <c r="S38" i="106"/>
  <c r="S98" i="105" s="1"/>
  <c r="M38" i="106"/>
  <c r="L38" i="106"/>
  <c r="K38" i="106"/>
  <c r="E38" i="106"/>
  <c r="D38" i="106"/>
  <c r="C38" i="106"/>
  <c r="V37" i="106"/>
  <c r="U37" i="106"/>
  <c r="U97" i="105" s="1"/>
  <c r="T37" i="106"/>
  <c r="S37" i="106"/>
  <c r="N37" i="106"/>
  <c r="M37" i="106"/>
  <c r="L37" i="106"/>
  <c r="K37" i="106"/>
  <c r="F37" i="106"/>
  <c r="E37" i="106"/>
  <c r="D37" i="106"/>
  <c r="C37" i="106"/>
  <c r="W36" i="106"/>
  <c r="V36" i="106"/>
  <c r="V96" i="105" s="1"/>
  <c r="U36" i="106"/>
  <c r="T36" i="106"/>
  <c r="S36" i="106"/>
  <c r="O36" i="106"/>
  <c r="O96" i="105" s="1"/>
  <c r="N36" i="106"/>
  <c r="M36" i="106"/>
  <c r="L36" i="106"/>
  <c r="K36" i="106"/>
  <c r="K96" i="105" s="1"/>
  <c r="G36" i="106"/>
  <c r="F36" i="106"/>
  <c r="E36" i="106"/>
  <c r="E96" i="105" s="1"/>
  <c r="D36" i="106"/>
  <c r="D96" i="105" s="1"/>
  <c r="C36" i="106"/>
  <c r="B36" i="106"/>
  <c r="B37" i="106" s="1"/>
  <c r="B38" i="106" s="1"/>
  <c r="B39" i="106" s="1"/>
  <c r="B40" i="106" s="1"/>
  <c r="X35" i="106"/>
  <c r="W35" i="106"/>
  <c r="W95" i="105" s="1"/>
  <c r="V35" i="106"/>
  <c r="U35" i="106"/>
  <c r="T35" i="106"/>
  <c r="S35" i="106"/>
  <c r="S95" i="105" s="1"/>
  <c r="R35" i="106"/>
  <c r="R36" i="106" s="1"/>
  <c r="R37" i="106" s="1"/>
  <c r="R38" i="106" s="1"/>
  <c r="R39" i="106" s="1"/>
  <c r="R40" i="106" s="1"/>
  <c r="P35" i="106"/>
  <c r="O35" i="106"/>
  <c r="N35" i="106"/>
  <c r="N95" i="105" s="1"/>
  <c r="M35" i="106"/>
  <c r="L35" i="106"/>
  <c r="K35" i="106"/>
  <c r="J35" i="106"/>
  <c r="J36" i="106" s="1"/>
  <c r="J37" i="106" s="1"/>
  <c r="J38" i="106" s="1"/>
  <c r="J39" i="106" s="1"/>
  <c r="J40" i="106" s="1"/>
  <c r="H35" i="106"/>
  <c r="G35" i="106"/>
  <c r="F35" i="106"/>
  <c r="F95" i="105" s="1"/>
  <c r="E35" i="106"/>
  <c r="E95" i="105" s="1"/>
  <c r="D35" i="106"/>
  <c r="C35" i="106"/>
  <c r="B35" i="106"/>
  <c r="AA30" i="106"/>
  <c r="AA90" i="105" s="1"/>
  <c r="S30" i="106"/>
  <c r="AB29" i="106"/>
  <c r="AA29" i="106"/>
  <c r="T29" i="106"/>
  <c r="T89" i="105" s="1"/>
  <c r="S29" i="106"/>
  <c r="AC28" i="106"/>
  <c r="AB28" i="106"/>
  <c r="AA28" i="106"/>
  <c r="U28" i="106"/>
  <c r="T28" i="106"/>
  <c r="S28" i="106"/>
  <c r="AD27" i="106"/>
  <c r="AD87" i="105" s="1"/>
  <c r="AC27" i="106"/>
  <c r="AB27" i="106"/>
  <c r="AA27" i="106"/>
  <c r="V27" i="106"/>
  <c r="V87" i="105" s="1"/>
  <c r="U27" i="106"/>
  <c r="T27" i="106"/>
  <c r="S27" i="106"/>
  <c r="AE26" i="106"/>
  <c r="AE86" i="105" s="1"/>
  <c r="AD26" i="106"/>
  <c r="AC26" i="106"/>
  <c r="AB26" i="106"/>
  <c r="AA26" i="106"/>
  <c r="AA86" i="105" s="1"/>
  <c r="W26" i="106"/>
  <c r="V26" i="106"/>
  <c r="U26" i="106"/>
  <c r="T26" i="106"/>
  <c r="T86" i="105" s="1"/>
  <c r="S26" i="106"/>
  <c r="AF25" i="106"/>
  <c r="AE25" i="106"/>
  <c r="AD25" i="106"/>
  <c r="AC25" i="106"/>
  <c r="AB25" i="106"/>
  <c r="AA25" i="106"/>
  <c r="Z25" i="106"/>
  <c r="Z26" i="106" s="1"/>
  <c r="Z27" i="106" s="1"/>
  <c r="Z28" i="106" s="1"/>
  <c r="Z29" i="106" s="1"/>
  <c r="Z30" i="106" s="1"/>
  <c r="X25" i="106"/>
  <c r="W25" i="106"/>
  <c r="V25" i="106"/>
  <c r="U25" i="106"/>
  <c r="U85" i="105" s="1"/>
  <c r="T25" i="106"/>
  <c r="S25" i="106"/>
  <c r="R25" i="106"/>
  <c r="R26" i="106" s="1"/>
  <c r="R27" i="106" s="1"/>
  <c r="R28" i="106" s="1"/>
  <c r="R29" i="106" s="1"/>
  <c r="R30" i="106" s="1"/>
  <c r="J25" i="106"/>
  <c r="J26" i="106" s="1"/>
  <c r="J27" i="106" s="1"/>
  <c r="J28" i="106" s="1"/>
  <c r="J29" i="106" s="1"/>
  <c r="J30" i="106" s="1"/>
  <c r="B25" i="106"/>
  <c r="B26" i="106" s="1"/>
  <c r="B27" i="106" s="1"/>
  <c r="B28" i="106" s="1"/>
  <c r="B29" i="106" s="1"/>
  <c r="B30" i="106" s="1"/>
  <c r="J16" i="106"/>
  <c r="J17" i="106" s="1"/>
  <c r="J18" i="106" s="1"/>
  <c r="J19" i="106" s="1"/>
  <c r="J20" i="106" s="1"/>
  <c r="J21" i="106" s="1"/>
  <c r="B16" i="106"/>
  <c r="B17" i="106" s="1"/>
  <c r="B18" i="106" s="1"/>
  <c r="B19" i="106" s="1"/>
  <c r="B20" i="106" s="1"/>
  <c r="B21" i="106" s="1"/>
  <c r="V12" i="106"/>
  <c r="V11" i="106"/>
  <c r="V10" i="106"/>
  <c r="V9" i="106"/>
  <c r="V8" i="106"/>
  <c r="B8" i="106"/>
  <c r="B9" i="106" s="1"/>
  <c r="B10" i="106" s="1"/>
  <c r="B11" i="106" s="1"/>
  <c r="B12" i="106" s="1"/>
  <c r="Z7" i="106"/>
  <c r="Z8" i="106" s="1"/>
  <c r="Z9" i="106" s="1"/>
  <c r="Z10" i="106" s="1"/>
  <c r="Z11" i="106" s="1"/>
  <c r="Z12" i="106" s="1"/>
  <c r="U7" i="106"/>
  <c r="U8" i="106" s="1"/>
  <c r="U9" i="106" s="1"/>
  <c r="U10" i="106" s="1"/>
  <c r="U11" i="106" s="1"/>
  <c r="U12" i="106" s="1"/>
  <c r="R7" i="106"/>
  <c r="R8" i="106" s="1"/>
  <c r="R9" i="106" s="1"/>
  <c r="R10" i="106" s="1"/>
  <c r="R11" i="106" s="1"/>
  <c r="R12" i="106" s="1"/>
  <c r="W6" i="106" s="1"/>
  <c r="J7" i="106"/>
  <c r="J8" i="106" s="1"/>
  <c r="J9" i="106" s="1"/>
  <c r="J10" i="106" s="1"/>
  <c r="J11" i="106" s="1"/>
  <c r="J12" i="106" s="1"/>
  <c r="L6" i="106"/>
  <c r="M6" i="106" s="1"/>
  <c r="N6" i="106" s="1"/>
  <c r="O6" i="106" s="1"/>
  <c r="P6" i="106" s="1"/>
  <c r="D6" i="106"/>
  <c r="E6" i="106" s="1"/>
  <c r="F6" i="106" s="1"/>
  <c r="G6" i="106" s="1"/>
  <c r="H6" i="106" s="1"/>
  <c r="Z7" i="105"/>
  <c r="Z8" i="105" s="1"/>
  <c r="Z9" i="105" s="1"/>
  <c r="Z10" i="105" s="1"/>
  <c r="Z11" i="105" s="1"/>
  <c r="Z12" i="105" s="1"/>
  <c r="X35" i="105"/>
  <c r="S40" i="105"/>
  <c r="T39" i="105"/>
  <c r="S39" i="105"/>
  <c r="U38" i="105"/>
  <c r="T38" i="105"/>
  <c r="S38" i="105"/>
  <c r="V37" i="105"/>
  <c r="U37" i="105"/>
  <c r="T37" i="105"/>
  <c r="S37" i="105"/>
  <c r="W36" i="105"/>
  <c r="V36" i="105"/>
  <c r="U36" i="105"/>
  <c r="T36" i="105"/>
  <c r="S36" i="105"/>
  <c r="W35" i="105"/>
  <c r="V35" i="105"/>
  <c r="U35" i="105"/>
  <c r="T35" i="105"/>
  <c r="S35" i="105"/>
  <c r="R35" i="105"/>
  <c r="R36" i="105" s="1"/>
  <c r="R37" i="105" s="1"/>
  <c r="R38" i="105" s="1"/>
  <c r="R39" i="105" s="1"/>
  <c r="R40" i="105" s="1"/>
  <c r="K40" i="105"/>
  <c r="C40" i="105"/>
  <c r="L39" i="105"/>
  <c r="K39" i="105"/>
  <c r="D39" i="105"/>
  <c r="C39" i="105"/>
  <c r="M38" i="105"/>
  <c r="L38" i="105"/>
  <c r="K38" i="105"/>
  <c r="E38" i="105"/>
  <c r="D38" i="105"/>
  <c r="C38" i="105"/>
  <c r="N37" i="105"/>
  <c r="M37" i="105"/>
  <c r="L37" i="105"/>
  <c r="K37" i="105"/>
  <c r="F37" i="105"/>
  <c r="E37" i="105"/>
  <c r="D37" i="105"/>
  <c r="C37" i="105"/>
  <c r="O36" i="105"/>
  <c r="N36" i="105"/>
  <c r="M36" i="105"/>
  <c r="L36" i="105"/>
  <c r="K36" i="105"/>
  <c r="G36" i="105"/>
  <c r="F36" i="105"/>
  <c r="E36" i="105"/>
  <c r="D36" i="105"/>
  <c r="C36" i="105"/>
  <c r="P35" i="105"/>
  <c r="O35" i="105"/>
  <c r="N35" i="105"/>
  <c r="M35" i="105"/>
  <c r="L35" i="105"/>
  <c r="K35" i="105"/>
  <c r="J35" i="105"/>
  <c r="J36" i="105" s="1"/>
  <c r="J37" i="105" s="1"/>
  <c r="J38" i="105" s="1"/>
  <c r="J39" i="105" s="1"/>
  <c r="J40" i="105" s="1"/>
  <c r="H35" i="105"/>
  <c r="G35" i="105"/>
  <c r="F35" i="105"/>
  <c r="E35" i="105"/>
  <c r="D35" i="105"/>
  <c r="C35" i="105"/>
  <c r="B35" i="105"/>
  <c r="B36" i="105" s="1"/>
  <c r="B37" i="105" s="1"/>
  <c r="B38" i="105" s="1"/>
  <c r="B39" i="105" s="1"/>
  <c r="B40" i="105" s="1"/>
  <c r="AA30" i="105"/>
  <c r="AB29" i="105"/>
  <c r="AA29" i="105"/>
  <c r="AC28" i="105"/>
  <c r="AB28" i="105"/>
  <c r="AA28" i="105"/>
  <c r="AD27" i="105"/>
  <c r="AC27" i="105"/>
  <c r="AB27" i="105"/>
  <c r="AA27" i="105"/>
  <c r="AE26" i="105"/>
  <c r="AD26" i="105"/>
  <c r="AC26" i="105"/>
  <c r="AB26" i="105"/>
  <c r="AA26" i="105"/>
  <c r="AF25" i="105"/>
  <c r="AE25" i="105"/>
  <c r="AD25" i="105"/>
  <c r="AC25" i="105"/>
  <c r="AB25" i="105"/>
  <c r="AA25" i="105"/>
  <c r="Z25" i="105"/>
  <c r="Z26" i="105" s="1"/>
  <c r="Z27" i="105" s="1"/>
  <c r="Z28" i="105" s="1"/>
  <c r="Z29" i="105" s="1"/>
  <c r="Z30" i="105" s="1"/>
  <c r="S30" i="105"/>
  <c r="T29" i="105"/>
  <c r="S29" i="105"/>
  <c r="U28" i="105"/>
  <c r="T28" i="105"/>
  <c r="S28" i="105"/>
  <c r="V27" i="105"/>
  <c r="U27" i="105"/>
  <c r="T27" i="105"/>
  <c r="S27" i="105"/>
  <c r="W26" i="105"/>
  <c r="V26" i="105"/>
  <c r="U26" i="105"/>
  <c r="T26" i="105"/>
  <c r="S26" i="105"/>
  <c r="X25" i="105"/>
  <c r="W25" i="105"/>
  <c r="V25" i="105"/>
  <c r="U25" i="105"/>
  <c r="T25" i="105"/>
  <c r="S25" i="105"/>
  <c r="R25" i="105"/>
  <c r="R26" i="105" s="1"/>
  <c r="R27" i="105" s="1"/>
  <c r="R28" i="105" s="1"/>
  <c r="R29" i="105" s="1"/>
  <c r="R30" i="105" s="1"/>
  <c r="J25" i="105"/>
  <c r="J26" i="105" s="1"/>
  <c r="J27" i="105" s="1"/>
  <c r="J28" i="105" s="1"/>
  <c r="J29" i="105" s="1"/>
  <c r="J30" i="105" s="1"/>
  <c r="B25" i="105"/>
  <c r="B26" i="105" s="1"/>
  <c r="B27" i="105" s="1"/>
  <c r="B28" i="105" s="1"/>
  <c r="B29" i="105" s="1"/>
  <c r="B30" i="105" s="1"/>
  <c r="V12" i="105"/>
  <c r="V11" i="105"/>
  <c r="V10" i="105"/>
  <c r="V9" i="105"/>
  <c r="V8" i="105"/>
  <c r="U7" i="105"/>
  <c r="U8" i="105" s="1"/>
  <c r="U9" i="105" s="1"/>
  <c r="R7" i="105"/>
  <c r="J16" i="105"/>
  <c r="J17" i="105" s="1"/>
  <c r="J18" i="105" s="1"/>
  <c r="J19" i="105" s="1"/>
  <c r="J20" i="105" s="1"/>
  <c r="J21" i="105" s="1"/>
  <c r="B16" i="105"/>
  <c r="B17" i="105" s="1"/>
  <c r="B18" i="105" s="1"/>
  <c r="B19" i="105" s="1"/>
  <c r="B20" i="105" s="1"/>
  <c r="B21" i="105" s="1"/>
  <c r="B8" i="105"/>
  <c r="B9" i="105" s="1"/>
  <c r="B10" i="105" s="1"/>
  <c r="B11" i="105" s="1"/>
  <c r="B12" i="105" s="1"/>
  <c r="J7" i="105"/>
  <c r="J8" i="105" s="1"/>
  <c r="J9" i="105" s="1"/>
  <c r="J10" i="105" s="1"/>
  <c r="J11" i="105" s="1"/>
  <c r="J12" i="105" s="1"/>
  <c r="L6" i="105"/>
  <c r="M6" i="105" s="1"/>
  <c r="N6" i="105" s="1"/>
  <c r="O6" i="105" s="1"/>
  <c r="P6" i="105" s="1"/>
  <c r="D6" i="105"/>
  <c r="E6" i="105" s="1"/>
  <c r="F6" i="105" s="1"/>
  <c r="G6" i="105" s="1"/>
  <c r="H6" i="105" s="1"/>
  <c r="AA89" i="105" l="1"/>
  <c r="AB26" i="111"/>
  <c r="AB86" i="111" s="1"/>
  <c r="AA28" i="111"/>
  <c r="AA88" i="111" s="1"/>
  <c r="AA88" i="105"/>
  <c r="AE25" i="111"/>
  <c r="AE85" i="111" s="1"/>
  <c r="AB27" i="111"/>
  <c r="AB87" i="111" s="1"/>
  <c r="AA30" i="111"/>
  <c r="AA90" i="111" s="1"/>
  <c r="AE85" i="105"/>
  <c r="AB86" i="105"/>
  <c r="AA87" i="105"/>
  <c r="AB88" i="105"/>
  <c r="AB25" i="111"/>
  <c r="AB85" i="111" s="1"/>
  <c r="AF25" i="111"/>
  <c r="AF85" i="111" s="1"/>
  <c r="AD26" i="111"/>
  <c r="AD86" i="111" s="1"/>
  <c r="AC27" i="111"/>
  <c r="AC87" i="111" s="1"/>
  <c r="AC28" i="111"/>
  <c r="AC88" i="111" s="1"/>
  <c r="AB85" i="105"/>
  <c r="AF85" i="105"/>
  <c r="AC86" i="105"/>
  <c r="AB87" i="105"/>
  <c r="AC88" i="105"/>
  <c r="AB89" i="105"/>
  <c r="C95" i="105"/>
  <c r="G95" i="105"/>
  <c r="F96" i="105"/>
  <c r="AD25" i="111"/>
  <c r="AD85" i="111" s="1"/>
  <c r="AA27" i="111"/>
  <c r="AA87" i="111" s="1"/>
  <c r="AB29" i="111"/>
  <c r="AB89" i="111" s="1"/>
  <c r="AD85" i="105"/>
  <c r="AA25" i="111"/>
  <c r="AA85" i="111" s="1"/>
  <c r="AC26" i="111"/>
  <c r="AC86" i="111" s="1"/>
  <c r="AB28" i="111"/>
  <c r="AB88" i="111" s="1"/>
  <c r="AA85" i="105"/>
  <c r="AC25" i="111"/>
  <c r="AC85" i="111" s="1"/>
  <c r="AA26" i="111"/>
  <c r="AA86" i="111" s="1"/>
  <c r="AE26" i="111"/>
  <c r="AE86" i="111" s="1"/>
  <c r="AD27" i="111"/>
  <c r="AD87" i="111" s="1"/>
  <c r="AA29" i="111"/>
  <c r="AA89" i="111" s="1"/>
  <c r="AC85" i="105"/>
  <c r="AD86" i="105"/>
  <c r="AC87" i="105"/>
  <c r="M35" i="111"/>
  <c r="M95" i="111" s="1"/>
  <c r="M97" i="105"/>
  <c r="N35" i="111"/>
  <c r="N95" i="111" s="1"/>
  <c r="K36" i="111"/>
  <c r="K96" i="111" s="1"/>
  <c r="O36" i="111"/>
  <c r="O96" i="111" s="1"/>
  <c r="N37" i="111"/>
  <c r="N97" i="111" s="1"/>
  <c r="K38" i="111"/>
  <c r="K98" i="111" s="1"/>
  <c r="K40" i="111"/>
  <c r="K100" i="111" s="1"/>
  <c r="V85" i="105"/>
  <c r="U86" i="105"/>
  <c r="S87" i="105"/>
  <c r="S88" i="105"/>
  <c r="K95" i="105"/>
  <c r="O95" i="105"/>
  <c r="X95" i="105"/>
  <c r="L96" i="105"/>
  <c r="N97" i="105"/>
  <c r="K98" i="105"/>
  <c r="T98" i="105"/>
  <c r="K99" i="105"/>
  <c r="M37" i="111"/>
  <c r="M97" i="111" s="1"/>
  <c r="K35" i="111"/>
  <c r="K95" i="111" s="1"/>
  <c r="O35" i="111"/>
  <c r="O95" i="111" s="1"/>
  <c r="L36" i="111"/>
  <c r="L96" i="111" s="1"/>
  <c r="K37" i="111"/>
  <c r="K97" i="111" s="1"/>
  <c r="L38" i="111"/>
  <c r="L98" i="111" s="1"/>
  <c r="K39" i="111"/>
  <c r="K99" i="111" s="1"/>
  <c r="S85" i="105"/>
  <c r="W85" i="105"/>
  <c r="T87" i="105"/>
  <c r="T88" i="105"/>
  <c r="L95" i="105"/>
  <c r="P95" i="105"/>
  <c r="M96" i="105"/>
  <c r="K97" i="105"/>
  <c r="L98" i="105"/>
  <c r="U98" i="105"/>
  <c r="L99" i="105"/>
  <c r="K100" i="105"/>
  <c r="N36" i="111"/>
  <c r="N96" i="111" s="1"/>
  <c r="L35" i="111"/>
  <c r="L95" i="111" s="1"/>
  <c r="P35" i="111"/>
  <c r="P95" i="111" s="1"/>
  <c r="M36" i="111"/>
  <c r="M96" i="111" s="1"/>
  <c r="L37" i="111"/>
  <c r="L97" i="111" s="1"/>
  <c r="M38" i="111"/>
  <c r="M98" i="111" s="1"/>
  <c r="L39" i="111"/>
  <c r="L99" i="111" s="1"/>
  <c r="M95" i="105"/>
  <c r="N96" i="105"/>
  <c r="L97" i="105"/>
  <c r="M98" i="105"/>
  <c r="T25" i="111"/>
  <c r="T85" i="111" s="1"/>
  <c r="X25" i="111"/>
  <c r="X85" i="111" s="1"/>
  <c r="V26" i="111"/>
  <c r="V86" i="111" s="1"/>
  <c r="U27" i="111"/>
  <c r="U87" i="111" s="1"/>
  <c r="U28" i="111"/>
  <c r="U88" i="111" s="1"/>
  <c r="D35" i="111"/>
  <c r="D95" i="111" s="1"/>
  <c r="H35" i="111"/>
  <c r="H95" i="111" s="1"/>
  <c r="C36" i="111"/>
  <c r="C96" i="111" s="1"/>
  <c r="G36" i="111"/>
  <c r="G96" i="111" s="1"/>
  <c r="E37" i="111"/>
  <c r="E97" i="111" s="1"/>
  <c r="E38" i="111"/>
  <c r="E98" i="111" s="1"/>
  <c r="C39" i="111"/>
  <c r="C99" i="111" s="1"/>
  <c r="C40" i="111"/>
  <c r="C100" i="111" s="1"/>
  <c r="T35" i="111"/>
  <c r="T95" i="111" s="1"/>
  <c r="S36" i="111"/>
  <c r="S96" i="111" s="1"/>
  <c r="W36" i="111"/>
  <c r="W96" i="111" s="1"/>
  <c r="V37" i="111"/>
  <c r="V97" i="111" s="1"/>
  <c r="S39" i="111"/>
  <c r="S99" i="111" s="1"/>
  <c r="E97" i="105"/>
  <c r="E98" i="105"/>
  <c r="U25" i="111"/>
  <c r="U85" i="111" s="1"/>
  <c r="S26" i="111"/>
  <c r="S86" i="111" s="1"/>
  <c r="W26" i="111"/>
  <c r="W86" i="111" s="1"/>
  <c r="V27" i="111"/>
  <c r="V87" i="111" s="1"/>
  <c r="S29" i="111"/>
  <c r="S89" i="111" s="1"/>
  <c r="E35" i="111"/>
  <c r="E95" i="111" s="1"/>
  <c r="D36" i="111"/>
  <c r="D96" i="111" s="1"/>
  <c r="F37" i="111"/>
  <c r="F97" i="111" s="1"/>
  <c r="D39" i="111"/>
  <c r="D99" i="111" s="1"/>
  <c r="U35" i="111"/>
  <c r="U95" i="111" s="1"/>
  <c r="T36" i="111"/>
  <c r="T96" i="111" s="1"/>
  <c r="S37" i="111"/>
  <c r="S97" i="111" s="1"/>
  <c r="S38" i="111"/>
  <c r="S98" i="111" s="1"/>
  <c r="T39" i="111"/>
  <c r="T99" i="111" s="1"/>
  <c r="T95" i="105"/>
  <c r="S96" i="105"/>
  <c r="W96" i="105"/>
  <c r="F97" i="105"/>
  <c r="V97" i="105"/>
  <c r="C100" i="105"/>
  <c r="V25" i="111"/>
  <c r="V85" i="111" s="1"/>
  <c r="T26" i="111"/>
  <c r="T86" i="111" s="1"/>
  <c r="S27" i="111"/>
  <c r="S87" i="111" s="1"/>
  <c r="S28" i="111"/>
  <c r="S88" i="111" s="1"/>
  <c r="T29" i="111"/>
  <c r="T89" i="111" s="1"/>
  <c r="F35" i="111"/>
  <c r="F95" i="111" s="1"/>
  <c r="E36" i="111"/>
  <c r="E96" i="111" s="1"/>
  <c r="C37" i="111"/>
  <c r="C97" i="111" s="1"/>
  <c r="C38" i="111"/>
  <c r="C98" i="111" s="1"/>
  <c r="V35" i="111"/>
  <c r="V95" i="111" s="1"/>
  <c r="U96" i="111"/>
  <c r="T37" i="111"/>
  <c r="T97" i="111" s="1"/>
  <c r="T38" i="111"/>
  <c r="T98" i="111" s="1"/>
  <c r="S40" i="111"/>
  <c r="S100" i="111" s="1"/>
  <c r="V86" i="105"/>
  <c r="U95" i="105"/>
  <c r="T96" i="105"/>
  <c r="C97" i="105"/>
  <c r="S97" i="105"/>
  <c r="C98" i="105"/>
  <c r="S25" i="111"/>
  <c r="S85" i="111" s="1"/>
  <c r="W25" i="111"/>
  <c r="W85" i="111" s="1"/>
  <c r="U26" i="111"/>
  <c r="U86" i="111" s="1"/>
  <c r="T27" i="111"/>
  <c r="T87" i="111" s="1"/>
  <c r="T28" i="111"/>
  <c r="T88" i="111" s="1"/>
  <c r="S30" i="111"/>
  <c r="S90" i="111" s="1"/>
  <c r="C35" i="111"/>
  <c r="C95" i="111" s="1"/>
  <c r="G35" i="111"/>
  <c r="G95" i="111" s="1"/>
  <c r="F36" i="111"/>
  <c r="F96" i="111" s="1"/>
  <c r="D37" i="111"/>
  <c r="D97" i="111" s="1"/>
  <c r="D38" i="111"/>
  <c r="D98" i="111" s="1"/>
  <c r="S35" i="111"/>
  <c r="S95" i="111" s="1"/>
  <c r="W35" i="111"/>
  <c r="W95" i="111" s="1"/>
  <c r="V36" i="111"/>
  <c r="V96" i="111" s="1"/>
  <c r="U97" i="111"/>
  <c r="U98" i="111"/>
  <c r="X35" i="111"/>
  <c r="X95" i="111" s="1"/>
  <c r="T85" i="105"/>
  <c r="X85" i="105"/>
  <c r="S86" i="105"/>
  <c r="W86" i="105"/>
  <c r="U87" i="105"/>
  <c r="U88" i="105"/>
  <c r="S89" i="105"/>
  <c r="S90" i="105"/>
  <c r="D95" i="105"/>
  <c r="H95" i="105"/>
  <c r="V95" i="105"/>
  <c r="C96" i="105"/>
  <c r="G96" i="105"/>
  <c r="U96" i="105"/>
  <c r="D97" i="105"/>
  <c r="T97" i="105"/>
  <c r="D98" i="105"/>
  <c r="C99" i="105"/>
  <c r="S99" i="105"/>
  <c r="S100" i="105"/>
  <c r="W11" i="106"/>
  <c r="X11" i="106" s="1"/>
  <c r="W7" i="106"/>
  <c r="X7" i="106" s="1"/>
  <c r="W12" i="106"/>
  <c r="X12" i="106" s="1"/>
  <c r="W9" i="106"/>
  <c r="X9" i="106" s="1"/>
  <c r="W10" i="106"/>
  <c r="X10" i="106" s="1"/>
  <c r="W8" i="106"/>
  <c r="X8" i="106" s="1"/>
  <c r="U10" i="105"/>
  <c r="R8" i="105"/>
  <c r="R9" i="105" s="1"/>
  <c r="R10" i="105" s="1"/>
  <c r="R11" i="105" s="1"/>
  <c r="R12" i="105" s="1"/>
  <c r="W6" i="105" s="1"/>
  <c r="M27" i="106" l="1"/>
  <c r="F27" i="106"/>
  <c r="L27" i="106"/>
  <c r="E27" i="106"/>
  <c r="K27" i="106"/>
  <c r="D27" i="106"/>
  <c r="N27" i="106"/>
  <c r="C27" i="106"/>
  <c r="L26" i="106"/>
  <c r="F26" i="106"/>
  <c r="M26" i="106"/>
  <c r="G26" i="106"/>
  <c r="O26" i="106"/>
  <c r="K26" i="106"/>
  <c r="E26" i="106"/>
  <c r="C26" i="106"/>
  <c r="N26" i="106"/>
  <c r="D26" i="106"/>
  <c r="C30" i="106"/>
  <c r="K30" i="106"/>
  <c r="O25" i="106"/>
  <c r="K25" i="106"/>
  <c r="F25" i="106"/>
  <c r="L25" i="106"/>
  <c r="C25" i="106"/>
  <c r="N25" i="106"/>
  <c r="E25" i="106"/>
  <c r="M25" i="106"/>
  <c r="H25" i="106"/>
  <c r="D25" i="106"/>
  <c r="P25" i="106"/>
  <c r="G25" i="106"/>
  <c r="M28" i="106"/>
  <c r="E28" i="106"/>
  <c r="L28" i="106"/>
  <c r="D28" i="106"/>
  <c r="K28" i="106"/>
  <c r="C28" i="106"/>
  <c r="K29" i="106"/>
  <c r="L29" i="106"/>
  <c r="D29" i="106"/>
  <c r="C29" i="106"/>
  <c r="U11" i="105"/>
  <c r="U12" i="105" l="1"/>
  <c r="W12" i="105" l="1"/>
  <c r="X12" i="105" s="1"/>
  <c r="W8" i="105"/>
  <c r="X8" i="105" s="1"/>
  <c r="W9" i="105"/>
  <c r="X9" i="105" s="1"/>
  <c r="W11" i="105"/>
  <c r="X11" i="105" s="1"/>
  <c r="L29" i="105" s="1"/>
  <c r="W7" i="105"/>
  <c r="X7" i="105" s="1"/>
  <c r="W10" i="105"/>
  <c r="X10" i="105" s="1"/>
  <c r="L29" i="111" l="1"/>
  <c r="L89" i="111" s="1"/>
  <c r="L89" i="105"/>
  <c r="K29" i="105"/>
  <c r="D29" i="105"/>
  <c r="C29" i="105"/>
  <c r="K30" i="105"/>
  <c r="C30" i="105"/>
  <c r="M28" i="105"/>
  <c r="K28" i="105"/>
  <c r="E28" i="105"/>
  <c r="C28" i="105"/>
  <c r="L28" i="105"/>
  <c r="D28" i="105"/>
  <c r="N26" i="105"/>
  <c r="C26" i="105"/>
  <c r="K26" i="105"/>
  <c r="M26" i="105"/>
  <c r="F26" i="105"/>
  <c r="O26" i="105"/>
  <c r="D26" i="105"/>
  <c r="L26" i="105"/>
  <c r="E26" i="105"/>
  <c r="G26" i="105"/>
  <c r="O25" i="105"/>
  <c r="P25" i="105"/>
  <c r="M25" i="105"/>
  <c r="C25" i="105"/>
  <c r="H25" i="105"/>
  <c r="N25" i="105"/>
  <c r="K25" i="105"/>
  <c r="G25" i="105"/>
  <c r="E25" i="105"/>
  <c r="D25" i="105"/>
  <c r="F25" i="105"/>
  <c r="L25" i="105"/>
  <c r="K27" i="105"/>
  <c r="M27" i="105"/>
  <c r="N27" i="105"/>
  <c r="L27" i="105"/>
  <c r="C27" i="105"/>
  <c r="E27" i="105"/>
  <c r="D27" i="105"/>
  <c r="F27" i="105"/>
  <c r="L25" i="111" l="1"/>
  <c r="L85" i="111" s="1"/>
  <c r="L85" i="105"/>
  <c r="N27" i="111"/>
  <c r="N87" i="111" s="1"/>
  <c r="N87" i="105"/>
  <c r="K25" i="111"/>
  <c r="K85" i="111" s="1"/>
  <c r="K85" i="105"/>
  <c r="M25" i="111"/>
  <c r="M85" i="111" s="1"/>
  <c r="M85" i="105"/>
  <c r="N26" i="111"/>
  <c r="N86" i="111" s="1"/>
  <c r="N86" i="105"/>
  <c r="K30" i="111"/>
  <c r="K90" i="111" s="1"/>
  <c r="K90" i="105"/>
  <c r="O26" i="111"/>
  <c r="O86" i="111" s="1"/>
  <c r="O86" i="105"/>
  <c r="N25" i="111"/>
  <c r="N85" i="111" s="1"/>
  <c r="N85" i="105"/>
  <c r="L26" i="111"/>
  <c r="L86" i="111" s="1"/>
  <c r="L86" i="105"/>
  <c r="K28" i="111"/>
  <c r="K88" i="111" s="1"/>
  <c r="K88" i="105"/>
  <c r="L27" i="111"/>
  <c r="L87" i="111" s="1"/>
  <c r="L87" i="105"/>
  <c r="K29" i="111"/>
  <c r="K89" i="111" s="1"/>
  <c r="K89" i="105"/>
  <c r="M27" i="111"/>
  <c r="M87" i="111" s="1"/>
  <c r="M87" i="105"/>
  <c r="P25" i="111"/>
  <c r="P85" i="111" s="1"/>
  <c r="P85" i="105"/>
  <c r="M26" i="111"/>
  <c r="M86" i="111" s="1"/>
  <c r="M86" i="105"/>
  <c r="K27" i="111"/>
  <c r="K87" i="111" s="1"/>
  <c r="K87" i="105"/>
  <c r="O25" i="111"/>
  <c r="O85" i="111" s="1"/>
  <c r="O85" i="105"/>
  <c r="K26" i="111"/>
  <c r="K86" i="111" s="1"/>
  <c r="K86" i="105"/>
  <c r="L28" i="111"/>
  <c r="L88" i="111" s="1"/>
  <c r="L88" i="105"/>
  <c r="M28" i="111"/>
  <c r="M88" i="111" s="1"/>
  <c r="M88" i="105"/>
  <c r="D27" i="111"/>
  <c r="D87" i="111" s="1"/>
  <c r="D87" i="105"/>
  <c r="F25" i="111"/>
  <c r="F85" i="111" s="1"/>
  <c r="F85" i="105"/>
  <c r="E26" i="111"/>
  <c r="E86" i="111" s="1"/>
  <c r="E86" i="105"/>
  <c r="F26" i="111"/>
  <c r="F86" i="111" s="1"/>
  <c r="F86" i="105"/>
  <c r="E28" i="111"/>
  <c r="E88" i="111" s="1"/>
  <c r="E88" i="105"/>
  <c r="E27" i="111"/>
  <c r="E87" i="111" s="1"/>
  <c r="E87" i="105"/>
  <c r="D25" i="111"/>
  <c r="D85" i="111" s="1"/>
  <c r="D85" i="105"/>
  <c r="D28" i="111"/>
  <c r="D88" i="111" s="1"/>
  <c r="D88" i="105"/>
  <c r="C29" i="111"/>
  <c r="C89" i="111" s="1"/>
  <c r="C89" i="105"/>
  <c r="C27" i="111"/>
  <c r="C87" i="111" s="1"/>
  <c r="C87" i="105"/>
  <c r="E25" i="111"/>
  <c r="E85" i="111" s="1"/>
  <c r="E85" i="105"/>
  <c r="H25" i="111"/>
  <c r="H85" i="111" s="1"/>
  <c r="H85" i="105"/>
  <c r="D26" i="111"/>
  <c r="D86" i="111" s="1"/>
  <c r="D86" i="105"/>
  <c r="D29" i="111"/>
  <c r="D89" i="111" s="1"/>
  <c r="D89" i="105"/>
  <c r="F27" i="111"/>
  <c r="F87" i="111" s="1"/>
  <c r="F87" i="105"/>
  <c r="G25" i="111"/>
  <c r="G85" i="111" s="1"/>
  <c r="G85" i="105"/>
  <c r="C25" i="111"/>
  <c r="C85" i="111" s="1"/>
  <c r="C85" i="105"/>
  <c r="G26" i="111"/>
  <c r="G86" i="111" s="1"/>
  <c r="G86" i="105"/>
  <c r="C26" i="111"/>
  <c r="C86" i="111" s="1"/>
  <c r="C86" i="105"/>
  <c r="C28" i="111"/>
  <c r="C88" i="111" s="1"/>
  <c r="C88" i="105"/>
  <c r="C30" i="111"/>
  <c r="C90" i="111" s="1"/>
  <c r="C90" i="105"/>
</calcChain>
</file>

<file path=xl/sharedStrings.xml><?xml version="1.0" encoding="utf-8"?>
<sst xmlns="http://schemas.openxmlformats.org/spreadsheetml/2006/main" count="2737" uniqueCount="57">
  <si>
    <t>----</t>
  </si>
  <si>
    <t>AY</t>
  </si>
  <si>
    <t>=</t>
  </si>
  <si>
    <t>CY</t>
  </si>
  <si>
    <t>(1)</t>
  </si>
  <si>
    <t>(2)</t>
  </si>
  <si>
    <t>(3)</t>
  </si>
  <si>
    <t>(4)</t>
  </si>
  <si>
    <t>(5)</t>
  </si>
  <si>
    <t>(6)</t>
  </si>
  <si>
    <t>(7)</t>
  </si>
  <si>
    <t>Amounts</t>
  </si>
  <si>
    <t>Paid Loss</t>
  </si>
  <si>
    <t>Development Age</t>
  </si>
  <si>
    <t>Paid Count</t>
  </si>
  <si>
    <t>Rptd Loss</t>
  </si>
  <si>
    <t>Rptd Count</t>
  </si>
  <si>
    <t>EP</t>
  </si>
  <si>
    <t>rate</t>
  </si>
  <si>
    <t>ann.</t>
  </si>
  <si>
    <t>avg.</t>
  </si>
  <si>
    <t>rt level</t>
  </si>
  <si>
    <t>adj. to</t>
  </si>
  <si>
    <t>expos.</t>
  </si>
  <si>
    <t>chg.</t>
  </si>
  <si>
    <t>cum.</t>
  </si>
  <si>
    <t>[ (2) / (2):prior] / [1 + (3)] - 1.0</t>
  </si>
  <si>
    <t>[ 1   + (4):prior] x [1 + (3)] - 1.0</t>
  </si>
  <si>
    <t>[ 1   + (4):2025] / [1 + (4)]</t>
  </si>
  <si>
    <t>given</t>
  </si>
  <si>
    <t>paid loss ratio</t>
  </si>
  <si>
    <t>rptd loss ratio</t>
  </si>
  <si>
    <t>paid/rptd counts</t>
  </si>
  <si>
    <t>paid/rptd loss</t>
  </si>
  <si>
    <t>average paid loss</t>
  </si>
  <si>
    <t>average case O/S</t>
  </si>
  <si>
    <t>average rptd loss</t>
  </si>
  <si>
    <t>on</t>
  </si>
  <si>
    <t>level</t>
  </si>
  <si>
    <t>(2) x (6)</t>
  </si>
  <si>
    <t>PAID dollars-per-count</t>
  </si>
  <si>
    <t>REPORTED dollars-per-count</t>
  </si>
  <si>
    <t>Counts</t>
  </si>
  <si>
    <t>Case O/S dollars-per-count</t>
  </si>
  <si>
    <t>Book of Triangles</t>
  </si>
  <si>
    <t>rt. lvl.</t>
  </si>
  <si>
    <t>EE</t>
  </si>
  <si>
    <t>Scenario:</t>
  </si>
  <si>
    <t>(Comparison to Base Case)</t>
  </si>
  <si>
    <t>(Base Case)</t>
  </si>
  <si>
    <t>increase down columns</t>
  </si>
  <si>
    <t>decrease down columns</t>
  </si>
  <si>
    <t>* percentages represent changes from the</t>
  </si>
  <si>
    <t xml:space="preserve">     base case</t>
  </si>
  <si>
    <t>(Claim Settlement Rate Speeds up by 12 months starting in CY 2023)</t>
  </si>
  <si>
    <t>Excel Demo: F-06 (020)</t>
  </si>
  <si>
    <t>Diagnostics: Changes in Claims Settlement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</si>
</sst>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9" fontId="5" fillId="0" borderId="0" applyFont="0" applyFill="0" applyBorder="0" applyAlignment="0" applyProtection="0"/>
    <xf numFmtId="0" fontId="9" fillId="4" borderId="0" applyNumberFormat="0" applyBorder="0" applyAlignment="0" applyProtection="0"/>
    <xf numFmtId="0" fontId="17" fillId="7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ont="1"/>
    <xf numFmtId="3" fontId="0" fillId="0" borderId="0" xfId="0" quotePrefix="1" applyNumberFormat="1" applyAlignment="1">
      <alignment horizontal="center"/>
    </xf>
    <xf numFmtId="3" fontId="6" fillId="0" borderId="0" xfId="0" applyNumberFormat="1" applyFont="1"/>
    <xf numFmtId="3" fontId="4" fillId="2" borderId="0" xfId="1" applyNumberFormat="1"/>
    <xf numFmtId="3" fontId="7" fillId="0" borderId="0" xfId="0" applyNumberFormat="1" applyFont="1"/>
    <xf numFmtId="0" fontId="8" fillId="3" borderId="0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3" fillId="5" borderId="1" xfId="0" applyFont="1" applyFill="1" applyBorder="1"/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166" fontId="7" fillId="0" borderId="4" xfId="2" applyNumberFormat="1" applyFont="1" applyBorder="1"/>
    <xf numFmtId="164" fontId="6" fillId="0" borderId="0" xfId="2" applyNumberFormat="1" applyFont="1"/>
    <xf numFmtId="3" fontId="2" fillId="0" borderId="0" xfId="0" applyNumberFormat="1" applyFont="1" applyBorder="1"/>
    <xf numFmtId="9" fontId="7" fillId="0" borderId="0" xfId="2" applyNumberFormat="1" applyFont="1"/>
    <xf numFmtId="4" fontId="7" fillId="0" borderId="0" xfId="0" applyNumberFormat="1" applyFont="1"/>
    <xf numFmtId="0" fontId="0" fillId="6" borderId="6" xfId="0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0" fillId="0" borderId="0" xfId="0" quotePrefix="1" applyBorder="1" applyAlignment="1">
      <alignment horizontal="center"/>
    </xf>
    <xf numFmtId="0" fontId="6" fillId="0" borderId="0" xfId="0" applyFont="1" applyBorder="1"/>
    <xf numFmtId="3" fontId="0" fillId="0" borderId="0" xfId="0" applyNumberFormat="1" applyBorder="1"/>
    <xf numFmtId="0" fontId="0" fillId="0" borderId="0" xfId="0" applyBorder="1"/>
    <xf numFmtId="0" fontId="13" fillId="5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6" fontId="15" fillId="0" borderId="0" xfId="2" applyNumberFormat="1" applyFont="1"/>
    <xf numFmtId="9" fontId="15" fillId="0" borderId="0" xfId="2" applyFont="1"/>
    <xf numFmtId="165" fontId="0" fillId="0" borderId="0" xfId="0" applyNumberFormat="1" applyBorder="1" applyAlignment="1">
      <alignment horizontal="center"/>
    </xf>
    <xf numFmtId="0" fontId="16" fillId="0" borderId="0" xfId="0" applyFont="1"/>
    <xf numFmtId="9" fontId="4" fillId="2" borderId="0" xfId="1" applyNumberFormat="1"/>
    <xf numFmtId="9" fontId="7" fillId="0" borderId="2" xfId="2" applyNumberFormat="1" applyFont="1" applyBorder="1"/>
    <xf numFmtId="9" fontId="7" fillId="0" borderId="3" xfId="2" applyNumberFormat="1" applyFont="1" applyBorder="1"/>
    <xf numFmtId="9" fontId="10" fillId="0" borderId="6" xfId="2" applyNumberFormat="1" applyFont="1" applyBorder="1"/>
    <xf numFmtId="9" fontId="11" fillId="0" borderId="6" xfId="2" applyNumberFormat="1" applyFont="1" applyBorder="1"/>
    <xf numFmtId="9" fontId="13" fillId="0" borderId="0" xfId="2" applyNumberFormat="1" applyFont="1"/>
    <xf numFmtId="166" fontId="7" fillId="0" borderId="7" xfId="2" applyNumberFormat="1" applyFont="1" applyBorder="1"/>
    <xf numFmtId="9" fontId="7" fillId="0" borderId="4" xfId="2" applyNumberFormat="1" applyFont="1" applyBorder="1"/>
    <xf numFmtId="4" fontId="4" fillId="2" borderId="0" xfId="1" applyNumberFormat="1"/>
    <xf numFmtId="3" fontId="17" fillId="7" borderId="0" xfId="4" applyNumberFormat="1"/>
    <xf numFmtId="3" fontId="9" fillId="4" borderId="0" xfId="3" applyNumberFormat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</cellXfs>
  <cellStyles count="5">
    <cellStyle name="Bad" xfId="3" builtinId="27"/>
    <cellStyle name="Good" xfId="1" builtinId="26"/>
    <cellStyle name="Neutral" xfId="4" builtinId="28"/>
    <cellStyle name="Normal" xfId="0" builtinId="0"/>
    <cellStyle name="Percent" xfId="2" builtinId="5"/>
  </cellStyles>
  <dxfs count="9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A1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"/>
  <sheetViews>
    <sheetView tabSelected="1" workbookViewId="0">
      <selection activeCell="A3" sqref="A3"/>
    </sheetView>
  </sheetViews>
  <sheetFormatPr defaultRowHeight="15" x14ac:dyDescent="0.25"/>
  <sheetData>
    <row r="1" spans="1:1" ht="46.5" x14ac:dyDescent="0.7">
      <c r="A1" s="45" t="s">
        <v>55</v>
      </c>
    </row>
    <row r="2" spans="1:1" ht="46.5" x14ac:dyDescent="0.7">
      <c r="A2" s="45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v>0</v>
      </c>
      <c r="D3" s="2" t="s">
        <v>49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:H6" si="0">D6+12</f>
        <v>36</v>
      </c>
      <c r="F6" s="12">
        <f t="shared" si="0"/>
        <v>48</v>
      </c>
      <c r="G6" s="12">
        <f t="shared" si="0"/>
        <v>60</v>
      </c>
      <c r="H6" s="12">
        <f t="shared" si="0"/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:P6" si="1">L6+12</f>
        <v>36</v>
      </c>
      <c r="N6" s="12">
        <f t="shared" si="1"/>
        <v>48</v>
      </c>
      <c r="O6" s="12">
        <f t="shared" si="1"/>
        <v>60</v>
      </c>
      <c r="P6" s="12">
        <f t="shared" si="1"/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v>720</v>
      </c>
      <c r="D7" s="7">
        <v>1800</v>
      </c>
      <c r="E7" s="7">
        <v>2880</v>
      </c>
      <c r="F7" s="7">
        <v>3600</v>
      </c>
      <c r="G7" s="7">
        <v>3960</v>
      </c>
      <c r="H7" s="7">
        <v>4320</v>
      </c>
      <c r="I7" s="2"/>
      <c r="J7" s="13">
        <f>$B$7</f>
        <v>2020</v>
      </c>
      <c r="K7" s="7">
        <v>2160</v>
      </c>
      <c r="L7" s="7">
        <v>2880</v>
      </c>
      <c r="M7" s="7">
        <v>3600</v>
      </c>
      <c r="N7" s="7">
        <v>3960</v>
      </c>
      <c r="O7" s="7">
        <v>4320</v>
      </c>
      <c r="P7" s="7">
        <v>4320</v>
      </c>
      <c r="Q7" s="2"/>
      <c r="R7" s="22">
        <f>$B$7</f>
        <v>2020</v>
      </c>
      <c r="S7" s="23"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2">S7*W7</f>
        <v>7200</v>
      </c>
      <c r="Y7" s="2"/>
      <c r="Z7" s="22">
        <f>$B$7</f>
        <v>2020</v>
      </c>
      <c r="AA7" s="44"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v>720</v>
      </c>
      <c r="D8" s="7">
        <v>1800</v>
      </c>
      <c r="E8" s="7">
        <v>2880</v>
      </c>
      <c r="F8" s="7">
        <v>3600</v>
      </c>
      <c r="G8" s="7">
        <v>3960</v>
      </c>
      <c r="H8" s="7"/>
      <c r="I8" s="2"/>
      <c r="J8" s="13">
        <f>J7+1</f>
        <v>2021</v>
      </c>
      <c r="K8" s="7">
        <v>2160</v>
      </c>
      <c r="L8" s="7">
        <v>2880</v>
      </c>
      <c r="M8" s="7">
        <v>3600</v>
      </c>
      <c r="N8" s="7">
        <v>3960</v>
      </c>
      <c r="O8" s="7">
        <v>4320</v>
      </c>
      <c r="P8" s="7"/>
      <c r="Q8" s="2"/>
      <c r="R8" s="22">
        <f>R7+1</f>
        <v>2021</v>
      </c>
      <c r="S8" s="23">
        <v>7200</v>
      </c>
      <c r="T8" s="24"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2"/>
        <v>7200</v>
      </c>
      <c r="Y8" s="2"/>
      <c r="Z8" s="22">
        <f>Z7+1</f>
        <v>2021</v>
      </c>
      <c r="AA8" s="44"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3">B8+1</f>
        <v>2022</v>
      </c>
      <c r="C9" s="7">
        <v>720</v>
      </c>
      <c r="D9" s="7">
        <v>1800</v>
      </c>
      <c r="E9" s="7">
        <v>2880</v>
      </c>
      <c r="F9" s="7">
        <v>3600</v>
      </c>
      <c r="G9" s="7"/>
      <c r="H9" s="7"/>
      <c r="I9" s="2"/>
      <c r="J9" s="13">
        <f t="shared" ref="J9:J12" si="4">J8+1</f>
        <v>2022</v>
      </c>
      <c r="K9" s="7">
        <v>2160</v>
      </c>
      <c r="L9" s="7">
        <v>2880</v>
      </c>
      <c r="M9" s="7">
        <v>3600</v>
      </c>
      <c r="N9" s="7">
        <v>3960</v>
      </c>
      <c r="O9" s="7"/>
      <c r="P9" s="7"/>
      <c r="Q9" s="2"/>
      <c r="R9" s="22">
        <f>R8+1</f>
        <v>2022</v>
      </c>
      <c r="S9" s="23">
        <v>7200</v>
      </c>
      <c r="T9" s="24">
        <v>0</v>
      </c>
      <c r="U9" s="42">
        <f t="shared" ref="U9:U12" si="5">(1+U8)*(1+T9)-1</f>
        <v>0</v>
      </c>
      <c r="V9" s="42">
        <f>(S9/S8)/(1+T9)-1</f>
        <v>0</v>
      </c>
      <c r="W9" s="25">
        <f>(1+U12)/(1+U9)</f>
        <v>1</v>
      </c>
      <c r="X9" s="5">
        <f t="shared" si="2"/>
        <v>7200</v>
      </c>
      <c r="Y9" s="2"/>
      <c r="Z9" s="22">
        <f>Z8+1</f>
        <v>2022</v>
      </c>
      <c r="AA9" s="44"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3"/>
        <v>2023</v>
      </c>
      <c r="C10" s="7">
        <v>720</v>
      </c>
      <c r="D10" s="7">
        <v>1800</v>
      </c>
      <c r="E10" s="7">
        <v>2880</v>
      </c>
      <c r="F10" s="7"/>
      <c r="G10" s="7"/>
      <c r="H10" s="7"/>
      <c r="I10" s="2"/>
      <c r="J10" s="13">
        <f t="shared" si="4"/>
        <v>2023</v>
      </c>
      <c r="K10" s="7">
        <v>2160</v>
      </c>
      <c r="L10" s="7">
        <v>2880</v>
      </c>
      <c r="M10" s="7">
        <v>3600</v>
      </c>
      <c r="N10" s="7"/>
      <c r="O10" s="7"/>
      <c r="P10" s="7"/>
      <c r="Q10" s="2"/>
      <c r="R10" s="22">
        <f>R9+1</f>
        <v>2023</v>
      </c>
      <c r="S10" s="23">
        <v>7200</v>
      </c>
      <c r="T10" s="24">
        <v>0</v>
      </c>
      <c r="U10" s="42">
        <f t="shared" si="5"/>
        <v>0</v>
      </c>
      <c r="V10" s="42">
        <f>(S10/S9)/(1+T10)-1</f>
        <v>0</v>
      </c>
      <c r="W10" s="25">
        <f>(1+U12)/(1+U10)</f>
        <v>1</v>
      </c>
      <c r="X10" s="5">
        <f t="shared" si="2"/>
        <v>7200</v>
      </c>
      <c r="Y10" s="2"/>
      <c r="Z10" s="22">
        <f>Z9+1</f>
        <v>2023</v>
      </c>
      <c r="AA10" s="44"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3"/>
        <v>2024</v>
      </c>
      <c r="C11" s="7">
        <v>720</v>
      </c>
      <c r="D11" s="7">
        <v>1800</v>
      </c>
      <c r="E11" s="7"/>
      <c r="F11" s="7"/>
      <c r="G11" s="7"/>
      <c r="H11" s="7"/>
      <c r="I11" s="2"/>
      <c r="J11" s="13">
        <f t="shared" si="4"/>
        <v>2024</v>
      </c>
      <c r="K11" s="7">
        <v>2160</v>
      </c>
      <c r="L11" s="7">
        <v>2880</v>
      </c>
      <c r="M11" s="7"/>
      <c r="N11" s="7"/>
      <c r="O11" s="7"/>
      <c r="P11" s="7"/>
      <c r="Q11" s="2"/>
      <c r="R11" s="22">
        <f>R10+1</f>
        <v>2024</v>
      </c>
      <c r="S11" s="23">
        <v>7200</v>
      </c>
      <c r="T11" s="24">
        <v>0</v>
      </c>
      <c r="U11" s="42">
        <f t="shared" si="5"/>
        <v>0</v>
      </c>
      <c r="V11" s="42">
        <f>(S11/S10)/(1+T11)-1</f>
        <v>0</v>
      </c>
      <c r="W11" s="25">
        <f>(1+U12)/(1+U11)</f>
        <v>1</v>
      </c>
      <c r="X11" s="5">
        <f t="shared" si="2"/>
        <v>7200</v>
      </c>
      <c r="Y11" s="2"/>
      <c r="Z11" s="22">
        <f>Z10+1</f>
        <v>2024</v>
      </c>
      <c r="AA11" s="44"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3"/>
        <v>2025</v>
      </c>
      <c r="C12" s="7">
        <v>720</v>
      </c>
      <c r="D12" s="7"/>
      <c r="E12" s="7"/>
      <c r="F12" s="7"/>
      <c r="G12" s="7"/>
      <c r="H12" s="7"/>
      <c r="I12" s="2"/>
      <c r="J12" s="13">
        <f t="shared" si="4"/>
        <v>2025</v>
      </c>
      <c r="K12" s="7">
        <v>2160</v>
      </c>
      <c r="L12" s="7"/>
      <c r="M12" s="7"/>
      <c r="N12" s="7"/>
      <c r="O12" s="7"/>
      <c r="P12" s="7"/>
      <c r="Q12" s="2"/>
      <c r="R12" s="22">
        <f>R11+1</f>
        <v>2025</v>
      </c>
      <c r="S12" s="23">
        <v>7200</v>
      </c>
      <c r="T12" s="24">
        <v>0</v>
      </c>
      <c r="U12" s="42">
        <f t="shared" si="5"/>
        <v>0</v>
      </c>
      <c r="V12" s="42">
        <f>(S12/S11)/(1+T12)-1</f>
        <v>0</v>
      </c>
      <c r="W12" s="25">
        <f>(1+U12)/(1+U12)</f>
        <v>1</v>
      </c>
      <c r="X12" s="5">
        <f t="shared" si="2"/>
        <v>7200</v>
      </c>
      <c r="Y12" s="2"/>
      <c r="Z12" s="22">
        <f>Z11+1</f>
        <v>2025</v>
      </c>
      <c r="AA12" s="44"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2">
        <v>2</v>
      </c>
      <c r="D16" s="2">
        <v>5</v>
      </c>
      <c r="E16" s="2">
        <v>8</v>
      </c>
      <c r="F16" s="2">
        <v>10</v>
      </c>
      <c r="G16" s="2">
        <v>11</v>
      </c>
      <c r="H16" s="2">
        <v>12</v>
      </c>
      <c r="I16" s="2"/>
      <c r="J16" s="13">
        <f>$B$7</f>
        <v>2020</v>
      </c>
      <c r="K16" s="7">
        <v>6</v>
      </c>
      <c r="L16" s="7">
        <v>8</v>
      </c>
      <c r="M16" s="7">
        <v>10</v>
      </c>
      <c r="N16" s="7">
        <v>11</v>
      </c>
      <c r="O16" s="7">
        <v>12</v>
      </c>
      <c r="P16" s="7"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2">
        <v>2</v>
      </c>
      <c r="D17" s="2">
        <v>5</v>
      </c>
      <c r="E17" s="2">
        <v>8</v>
      </c>
      <c r="F17" s="2">
        <v>10</v>
      </c>
      <c r="G17" s="2">
        <v>11</v>
      </c>
      <c r="H17" s="2"/>
      <c r="I17" s="2"/>
      <c r="J17" s="13">
        <f>J16+1</f>
        <v>2021</v>
      </c>
      <c r="K17" s="7">
        <v>6</v>
      </c>
      <c r="L17" s="7">
        <v>8</v>
      </c>
      <c r="M17" s="7">
        <v>10</v>
      </c>
      <c r="N17" s="7">
        <v>11</v>
      </c>
      <c r="O17" s="7"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6">B17+1</f>
        <v>2022</v>
      </c>
      <c r="C18" s="2">
        <v>2</v>
      </c>
      <c r="D18" s="2">
        <v>5</v>
      </c>
      <c r="E18" s="2">
        <v>8</v>
      </c>
      <c r="F18" s="2">
        <v>10</v>
      </c>
      <c r="G18" s="2"/>
      <c r="H18" s="2"/>
      <c r="I18" s="2"/>
      <c r="J18" s="13">
        <f t="shared" ref="J18:J21" si="7">J17+1</f>
        <v>2022</v>
      </c>
      <c r="K18" s="7">
        <v>6</v>
      </c>
      <c r="L18" s="7">
        <v>8</v>
      </c>
      <c r="M18" s="7">
        <v>10</v>
      </c>
      <c r="N18" s="7"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6"/>
        <v>2023</v>
      </c>
      <c r="C19" s="2">
        <v>2</v>
      </c>
      <c r="D19" s="2">
        <v>5</v>
      </c>
      <c r="E19" s="2">
        <v>8</v>
      </c>
      <c r="F19" s="2"/>
      <c r="G19" s="2"/>
      <c r="H19" s="2"/>
      <c r="I19" s="2"/>
      <c r="J19" s="13">
        <f t="shared" si="7"/>
        <v>2023</v>
      </c>
      <c r="K19" s="7">
        <v>6</v>
      </c>
      <c r="L19" s="7">
        <v>8</v>
      </c>
      <c r="M19" s="7"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6"/>
        <v>2024</v>
      </c>
      <c r="C20" s="2">
        <v>2</v>
      </c>
      <c r="D20" s="2">
        <v>5</v>
      </c>
      <c r="E20" s="2"/>
      <c r="F20" s="2"/>
      <c r="G20" s="2"/>
      <c r="H20" s="2"/>
      <c r="I20" s="2"/>
      <c r="J20" s="13">
        <f t="shared" si="7"/>
        <v>2024</v>
      </c>
      <c r="K20" s="7">
        <v>6</v>
      </c>
      <c r="L20" s="7"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6"/>
        <v>2025</v>
      </c>
      <c r="C21" s="2">
        <v>2</v>
      </c>
      <c r="D21" s="2"/>
      <c r="E21" s="2"/>
      <c r="F21" s="2"/>
      <c r="G21" s="2"/>
      <c r="H21" s="2"/>
      <c r="I21" s="2"/>
      <c r="J21" s="13">
        <f t="shared" si="7"/>
        <v>2025</v>
      </c>
      <c r="K21" s="7"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 t="shared" ref="C25:H25" si="8">C7/$X7</f>
        <v>0.1</v>
      </c>
      <c r="D25" s="27">
        <f t="shared" si="8"/>
        <v>0.25</v>
      </c>
      <c r="E25" s="27">
        <f t="shared" si="8"/>
        <v>0.4</v>
      </c>
      <c r="F25" s="27">
        <f t="shared" si="8"/>
        <v>0.5</v>
      </c>
      <c r="G25" s="27">
        <f t="shared" si="8"/>
        <v>0.55000000000000004</v>
      </c>
      <c r="H25" s="27">
        <f t="shared" si="8"/>
        <v>0.6</v>
      </c>
      <c r="J25" s="13">
        <f>$B$7</f>
        <v>2020</v>
      </c>
      <c r="K25" s="27">
        <f t="shared" ref="K25:P25" si="9">K7/$X7</f>
        <v>0.3</v>
      </c>
      <c r="L25" s="27">
        <f t="shared" si="9"/>
        <v>0.4</v>
      </c>
      <c r="M25" s="27">
        <f t="shared" si="9"/>
        <v>0.5</v>
      </c>
      <c r="N25" s="27">
        <f t="shared" si="9"/>
        <v>0.55000000000000004</v>
      </c>
      <c r="O25" s="27">
        <f t="shared" si="9"/>
        <v>0.6</v>
      </c>
      <c r="P25" s="27">
        <f t="shared" si="9"/>
        <v>0.6</v>
      </c>
      <c r="Q25" s="2"/>
      <c r="R25" s="13">
        <f>$B$7</f>
        <v>2020</v>
      </c>
      <c r="S25" s="28">
        <f t="shared" ref="S25:X25" si="10">C7/K7</f>
        <v>0.33333333333333331</v>
      </c>
      <c r="T25" s="28">
        <f t="shared" si="10"/>
        <v>0.625</v>
      </c>
      <c r="U25" s="28">
        <f t="shared" si="10"/>
        <v>0.8</v>
      </c>
      <c r="V25" s="28">
        <f t="shared" si="10"/>
        <v>0.90909090909090906</v>
      </c>
      <c r="W25" s="28">
        <f t="shared" si="10"/>
        <v>0.91666666666666663</v>
      </c>
      <c r="X25" s="28">
        <f t="shared" si="10"/>
        <v>1</v>
      </c>
      <c r="Y25" s="2"/>
      <c r="Z25" s="13">
        <f>$B$7</f>
        <v>2020</v>
      </c>
      <c r="AA25" s="28">
        <f t="shared" ref="AA25:AF25" si="11">C16/K16</f>
        <v>0.33333333333333331</v>
      </c>
      <c r="AB25" s="28">
        <f t="shared" si="11"/>
        <v>0.625</v>
      </c>
      <c r="AC25" s="28">
        <f t="shared" si="11"/>
        <v>0.8</v>
      </c>
      <c r="AD25" s="28">
        <f t="shared" si="11"/>
        <v>0.90909090909090906</v>
      </c>
      <c r="AE25" s="28">
        <f t="shared" si="11"/>
        <v>0.91666666666666663</v>
      </c>
      <c r="AF25" s="28">
        <f t="shared" si="11"/>
        <v>1</v>
      </c>
    </row>
    <row r="26" spans="2:32" x14ac:dyDescent="0.25">
      <c r="B26" s="13">
        <f>B25+1</f>
        <v>2021</v>
      </c>
      <c r="C26" s="27">
        <f>C8/$X8</f>
        <v>0.1</v>
      </c>
      <c r="D26" s="27">
        <f>D8/$X8</f>
        <v>0.25</v>
      </c>
      <c r="E26" s="27">
        <f>E8/$X8</f>
        <v>0.4</v>
      </c>
      <c r="F26" s="27">
        <f>F8/$X8</f>
        <v>0.5</v>
      </c>
      <c r="G26" s="27">
        <f>G8/$X8</f>
        <v>0.55000000000000004</v>
      </c>
      <c r="H26" s="27"/>
      <c r="J26" s="13">
        <f>J25+1</f>
        <v>2021</v>
      </c>
      <c r="K26" s="27">
        <f>K8/$X8</f>
        <v>0.3</v>
      </c>
      <c r="L26" s="27">
        <f>L8/$X8</f>
        <v>0.4</v>
      </c>
      <c r="M26" s="27">
        <f>M8/$X8</f>
        <v>0.5</v>
      </c>
      <c r="N26" s="27">
        <f>N8/$X8</f>
        <v>0.55000000000000004</v>
      </c>
      <c r="O26" s="27">
        <f>O8/$X8</f>
        <v>0.6</v>
      </c>
      <c r="P26" s="27"/>
      <c r="Q26" s="2"/>
      <c r="R26" s="13">
        <f>R25+1</f>
        <v>2021</v>
      </c>
      <c r="S26" s="28">
        <f>C8/K8</f>
        <v>0.33333333333333331</v>
      </c>
      <c r="T26" s="28">
        <f>D8/L8</f>
        <v>0.625</v>
      </c>
      <c r="U26" s="28">
        <f>E8/M8</f>
        <v>0.8</v>
      </c>
      <c r="V26" s="28">
        <f>F8/N8</f>
        <v>0.90909090909090906</v>
      </c>
      <c r="W26" s="28">
        <f>G8/O8</f>
        <v>0.91666666666666663</v>
      </c>
      <c r="X26" s="28"/>
      <c r="Y26" s="2"/>
      <c r="Z26" s="13">
        <f>Z25+1</f>
        <v>2021</v>
      </c>
      <c r="AA26" s="28">
        <f>C17/K17</f>
        <v>0.33333333333333331</v>
      </c>
      <c r="AB26" s="28">
        <f>D17/L17</f>
        <v>0.625</v>
      </c>
      <c r="AC26" s="28">
        <f>E17/M17</f>
        <v>0.8</v>
      </c>
      <c r="AD26" s="28">
        <f>F17/N17</f>
        <v>0.90909090909090906</v>
      </c>
      <c r="AE26" s="28">
        <f>G17/O17</f>
        <v>0.91666666666666663</v>
      </c>
      <c r="AF26" s="28"/>
    </row>
    <row r="27" spans="2:32" x14ac:dyDescent="0.25">
      <c r="B27" s="13">
        <f t="shared" ref="B27:B30" si="12">B26+1</f>
        <v>2022</v>
      </c>
      <c r="C27" s="27">
        <f>C9/$X9</f>
        <v>0.1</v>
      </c>
      <c r="D27" s="27">
        <f>D9/$X9</f>
        <v>0.25</v>
      </c>
      <c r="E27" s="27">
        <f>E9/$X9</f>
        <v>0.4</v>
      </c>
      <c r="F27" s="27">
        <f>F9/$X9</f>
        <v>0.5</v>
      </c>
      <c r="G27" s="27"/>
      <c r="H27" s="27"/>
      <c r="J27" s="13">
        <f t="shared" ref="J27:J30" si="13">J26+1</f>
        <v>2022</v>
      </c>
      <c r="K27" s="27">
        <f>K9/$X9</f>
        <v>0.3</v>
      </c>
      <c r="L27" s="27">
        <f>L9/$X9</f>
        <v>0.4</v>
      </c>
      <c r="M27" s="27">
        <f>M9/$X9</f>
        <v>0.5</v>
      </c>
      <c r="N27" s="27">
        <f>N9/$X9</f>
        <v>0.55000000000000004</v>
      </c>
      <c r="O27" s="27"/>
      <c r="P27" s="27"/>
      <c r="Q27" s="2"/>
      <c r="R27" s="13">
        <f t="shared" ref="R27:R30" si="14">R26+1</f>
        <v>2022</v>
      </c>
      <c r="S27" s="28">
        <f>C9/K9</f>
        <v>0.33333333333333331</v>
      </c>
      <c r="T27" s="28">
        <f>D9/L9</f>
        <v>0.625</v>
      </c>
      <c r="U27" s="28">
        <f>E9/M9</f>
        <v>0.8</v>
      </c>
      <c r="V27" s="28">
        <f>F9/N9</f>
        <v>0.90909090909090906</v>
      </c>
      <c r="W27" s="28"/>
      <c r="X27" s="28"/>
      <c r="Y27" s="2"/>
      <c r="Z27" s="13">
        <f t="shared" ref="Z27:Z30" si="15">Z26+1</f>
        <v>2022</v>
      </c>
      <c r="AA27" s="28">
        <f>C18/K18</f>
        <v>0.33333333333333331</v>
      </c>
      <c r="AB27" s="28">
        <f>D18/L18</f>
        <v>0.625</v>
      </c>
      <c r="AC27" s="28">
        <f>E18/M18</f>
        <v>0.8</v>
      </c>
      <c r="AD27" s="28">
        <f>F18/N18</f>
        <v>0.90909090909090906</v>
      </c>
      <c r="AE27" s="28"/>
      <c r="AF27" s="28"/>
    </row>
    <row r="28" spans="2:32" x14ac:dyDescent="0.25">
      <c r="B28" s="13">
        <f t="shared" si="12"/>
        <v>2023</v>
      </c>
      <c r="C28" s="27">
        <f>C10/$X10</f>
        <v>0.1</v>
      </c>
      <c r="D28" s="27">
        <f>D10/$X10</f>
        <v>0.25</v>
      </c>
      <c r="E28" s="27">
        <f>E10/$X10</f>
        <v>0.4</v>
      </c>
      <c r="F28" s="27"/>
      <c r="G28" s="27"/>
      <c r="H28" s="27"/>
      <c r="J28" s="13">
        <f t="shared" si="13"/>
        <v>2023</v>
      </c>
      <c r="K28" s="27">
        <f>K10/$X10</f>
        <v>0.3</v>
      </c>
      <c r="L28" s="27">
        <f>L10/$X10</f>
        <v>0.4</v>
      </c>
      <c r="M28" s="27">
        <f>M10/$X10</f>
        <v>0.5</v>
      </c>
      <c r="N28" s="27"/>
      <c r="O28" s="27"/>
      <c r="P28" s="27"/>
      <c r="Q28" s="2"/>
      <c r="R28" s="13">
        <f t="shared" si="14"/>
        <v>2023</v>
      </c>
      <c r="S28" s="28">
        <f>C10/K10</f>
        <v>0.33333333333333331</v>
      </c>
      <c r="T28" s="28">
        <f>D10/L10</f>
        <v>0.625</v>
      </c>
      <c r="U28" s="28">
        <f>E10/M10</f>
        <v>0.8</v>
      </c>
      <c r="V28" s="28"/>
      <c r="W28" s="28"/>
      <c r="X28" s="28"/>
      <c r="Y28" s="2"/>
      <c r="Z28" s="13">
        <f t="shared" si="15"/>
        <v>2023</v>
      </c>
      <c r="AA28" s="28">
        <f>C19/K19</f>
        <v>0.33333333333333331</v>
      </c>
      <c r="AB28" s="28">
        <f>D19/L19</f>
        <v>0.625</v>
      </c>
      <c r="AC28" s="28">
        <f>E19/M19</f>
        <v>0.8</v>
      </c>
      <c r="AD28" s="28"/>
      <c r="AE28" s="28"/>
      <c r="AF28" s="28"/>
    </row>
    <row r="29" spans="2:32" x14ac:dyDescent="0.25">
      <c r="B29" s="13">
        <f t="shared" si="12"/>
        <v>2024</v>
      </c>
      <c r="C29" s="27">
        <f>C11/$X11</f>
        <v>0.1</v>
      </c>
      <c r="D29" s="27">
        <f>D11/$X11</f>
        <v>0.25</v>
      </c>
      <c r="E29" s="27"/>
      <c r="F29" s="27"/>
      <c r="G29" s="27"/>
      <c r="H29" s="27"/>
      <c r="J29" s="13">
        <f t="shared" si="13"/>
        <v>2024</v>
      </c>
      <c r="K29" s="27">
        <f>K11/$X11</f>
        <v>0.3</v>
      </c>
      <c r="L29" s="27">
        <f>L11/$X11</f>
        <v>0.4</v>
      </c>
      <c r="M29" s="27"/>
      <c r="N29" s="27"/>
      <c r="O29" s="27"/>
      <c r="P29" s="27"/>
      <c r="Q29" s="2"/>
      <c r="R29" s="13">
        <f t="shared" si="14"/>
        <v>2024</v>
      </c>
      <c r="S29" s="28">
        <f>C11/K11</f>
        <v>0.33333333333333331</v>
      </c>
      <c r="T29" s="28">
        <f>D11/L11</f>
        <v>0.625</v>
      </c>
      <c r="U29" s="28"/>
      <c r="V29" s="28"/>
      <c r="W29" s="28"/>
      <c r="X29" s="28"/>
      <c r="Y29" s="2"/>
      <c r="Z29" s="13">
        <f t="shared" si="15"/>
        <v>2024</v>
      </c>
      <c r="AA29" s="28">
        <f>C20/K20</f>
        <v>0.33333333333333331</v>
      </c>
      <c r="AB29" s="28">
        <f>D20/L20</f>
        <v>0.625</v>
      </c>
      <c r="AC29" s="28"/>
      <c r="AD29" s="28"/>
      <c r="AE29" s="28"/>
      <c r="AF29" s="28"/>
    </row>
    <row r="30" spans="2:32" x14ac:dyDescent="0.25">
      <c r="B30" s="13">
        <f t="shared" si="12"/>
        <v>2025</v>
      </c>
      <c r="C30" s="27">
        <f>C12/$X12</f>
        <v>0.1</v>
      </c>
      <c r="D30" s="27"/>
      <c r="E30" s="27"/>
      <c r="F30" s="27"/>
      <c r="G30" s="27"/>
      <c r="H30" s="27"/>
      <c r="J30" s="13">
        <f t="shared" si="13"/>
        <v>2025</v>
      </c>
      <c r="K30" s="27">
        <f>K12/$X12</f>
        <v>0.3</v>
      </c>
      <c r="L30" s="27"/>
      <c r="M30" s="27"/>
      <c r="N30" s="27"/>
      <c r="O30" s="27"/>
      <c r="P30" s="27"/>
      <c r="Q30" s="2"/>
      <c r="R30" s="13">
        <f t="shared" si="14"/>
        <v>2025</v>
      </c>
      <c r="S30" s="28">
        <f>C12/K12</f>
        <v>0.33333333333333331</v>
      </c>
      <c r="T30" s="28"/>
      <c r="U30" s="28"/>
      <c r="V30" s="28"/>
      <c r="W30" s="28"/>
      <c r="X30" s="28"/>
      <c r="Y30" s="2"/>
      <c r="Z30" s="13">
        <f t="shared" si="15"/>
        <v>2025</v>
      </c>
      <c r="AA30" s="28">
        <f>C21/K21</f>
        <v>0.33333333333333331</v>
      </c>
      <c r="AB30" s="28"/>
      <c r="AC30" s="28"/>
      <c r="AD30" s="28"/>
      <c r="AE30" s="28"/>
      <c r="AF30" s="2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 t="shared" ref="C35:H35" si="16">C7/C16</f>
        <v>360</v>
      </c>
      <c r="D35" s="7">
        <f t="shared" si="16"/>
        <v>360</v>
      </c>
      <c r="E35" s="7">
        <f t="shared" si="16"/>
        <v>360</v>
      </c>
      <c r="F35" s="7">
        <f t="shared" si="16"/>
        <v>360</v>
      </c>
      <c r="G35" s="7">
        <f t="shared" si="16"/>
        <v>360</v>
      </c>
      <c r="H35" s="7">
        <f t="shared" si="16"/>
        <v>360</v>
      </c>
      <c r="J35" s="13">
        <f>$B$7</f>
        <v>2020</v>
      </c>
      <c r="K35" s="7">
        <f t="shared" ref="K35:P35" si="17">K7/K16</f>
        <v>360</v>
      </c>
      <c r="L35" s="7">
        <f t="shared" si="17"/>
        <v>360</v>
      </c>
      <c r="M35" s="7">
        <f t="shared" si="17"/>
        <v>360</v>
      </c>
      <c r="N35" s="7">
        <f t="shared" si="17"/>
        <v>360</v>
      </c>
      <c r="O35" s="7">
        <f t="shared" si="17"/>
        <v>360</v>
      </c>
      <c r="P35" s="7">
        <f t="shared" si="17"/>
        <v>360</v>
      </c>
      <c r="R35" s="13">
        <f>$B$7</f>
        <v>2020</v>
      </c>
      <c r="S35" s="7">
        <f t="shared" ref="S35:X35" si="18">IFERROR((K7-C7)/(K16-C16),0)</f>
        <v>360</v>
      </c>
      <c r="T35" s="7">
        <f t="shared" si="18"/>
        <v>360</v>
      </c>
      <c r="U35" s="7">
        <f t="shared" si="18"/>
        <v>360</v>
      </c>
      <c r="V35" s="7">
        <f t="shared" si="18"/>
        <v>360</v>
      </c>
      <c r="W35" s="7">
        <f t="shared" si="18"/>
        <v>360</v>
      </c>
      <c r="X35" s="7">
        <f t="shared" si="18"/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C8/C17</f>
        <v>360</v>
      </c>
      <c r="D36" s="7">
        <f>D8/D17</f>
        <v>360</v>
      </c>
      <c r="E36" s="7">
        <f>E8/E17</f>
        <v>360</v>
      </c>
      <c r="F36" s="7">
        <f>F8/F17</f>
        <v>360</v>
      </c>
      <c r="G36" s="7">
        <f>G8/G17</f>
        <v>360</v>
      </c>
      <c r="H36" s="7"/>
      <c r="J36" s="13">
        <f>J35+1</f>
        <v>2021</v>
      </c>
      <c r="K36" s="7">
        <f>K8/K17</f>
        <v>360</v>
      </c>
      <c r="L36" s="7">
        <f>L8/L17</f>
        <v>360</v>
      </c>
      <c r="M36" s="7">
        <f>M8/M17</f>
        <v>360</v>
      </c>
      <c r="N36" s="7">
        <f>N8/N17</f>
        <v>360</v>
      </c>
      <c r="O36" s="7">
        <f>O8/O17</f>
        <v>360</v>
      </c>
      <c r="P36" s="7"/>
      <c r="R36" s="13">
        <f>R35+1</f>
        <v>2021</v>
      </c>
      <c r="S36" s="7">
        <f>IFERROR((K8-C8)/(K17-C17),0)</f>
        <v>360</v>
      </c>
      <c r="T36" s="7">
        <f>IFERROR((L8-D8)/(L17-D17),0)</f>
        <v>360</v>
      </c>
      <c r="U36" s="7">
        <f>IFERROR((M8-E8)/(M17-E17),0)</f>
        <v>360</v>
      </c>
      <c r="V36" s="7">
        <f>IFERROR((N8-F8)/(N17-F17),0)</f>
        <v>360</v>
      </c>
      <c r="W36" s="7">
        <f>IFERROR((O8-G8)/(O17-G17),0)</f>
        <v>360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19">B36+1</f>
        <v>2022</v>
      </c>
      <c r="C37" s="7">
        <f>C9/C18</f>
        <v>360</v>
      </c>
      <c r="D37" s="7">
        <f>D9/D18</f>
        <v>360</v>
      </c>
      <c r="E37" s="7">
        <f>E9/E18</f>
        <v>360</v>
      </c>
      <c r="F37" s="7">
        <f>F9/F18</f>
        <v>360</v>
      </c>
      <c r="G37" s="7"/>
      <c r="H37" s="7"/>
      <c r="J37" s="13">
        <f t="shared" ref="J37:J40" si="20">J36+1</f>
        <v>2022</v>
      </c>
      <c r="K37" s="7">
        <f>K9/K18</f>
        <v>360</v>
      </c>
      <c r="L37" s="7">
        <f>L9/L18</f>
        <v>360</v>
      </c>
      <c r="M37" s="7">
        <f>M9/M18</f>
        <v>360</v>
      </c>
      <c r="N37" s="7">
        <f>N9/N18</f>
        <v>360</v>
      </c>
      <c r="O37" s="7"/>
      <c r="P37" s="7"/>
      <c r="R37" s="13">
        <f t="shared" ref="R37:R40" si="21">R36+1</f>
        <v>2022</v>
      </c>
      <c r="S37" s="7">
        <f>IFERROR((K9-C9)/(K18-C18),0)</f>
        <v>360</v>
      </c>
      <c r="T37" s="7">
        <f>IFERROR((L9-D9)/(L18-D18),0)</f>
        <v>360</v>
      </c>
      <c r="U37" s="7">
        <f>IFERROR((M9-E9)/(M18-E18),0)</f>
        <v>360</v>
      </c>
      <c r="V37" s="7">
        <f>IFERROR((N9-F9)/(N18-F18),0)</f>
        <v>360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19"/>
        <v>2023</v>
      </c>
      <c r="C38" s="7">
        <f>C10/C19</f>
        <v>360</v>
      </c>
      <c r="D38" s="7">
        <f>D10/D19</f>
        <v>360</v>
      </c>
      <c r="E38" s="7">
        <f>E10/E19</f>
        <v>360</v>
      </c>
      <c r="F38" s="7"/>
      <c r="G38" s="7"/>
      <c r="H38" s="7"/>
      <c r="J38" s="13">
        <f t="shared" si="20"/>
        <v>2023</v>
      </c>
      <c r="K38" s="7">
        <f>K10/K19</f>
        <v>360</v>
      </c>
      <c r="L38" s="7">
        <f>L10/L19</f>
        <v>360</v>
      </c>
      <c r="M38" s="7">
        <f>M10/M19</f>
        <v>360</v>
      </c>
      <c r="N38" s="7"/>
      <c r="O38" s="7"/>
      <c r="P38" s="7"/>
      <c r="R38" s="13">
        <f t="shared" si="21"/>
        <v>2023</v>
      </c>
      <c r="S38" s="7">
        <f>IFERROR((K10-C10)/(K19-C19),0)</f>
        <v>360</v>
      </c>
      <c r="T38" s="7">
        <f>IFERROR((L10-D10)/(L19-D19),0)</f>
        <v>360</v>
      </c>
      <c r="U38" s="7">
        <f>IFERROR((M10-E10)/(M19-E19),0)</f>
        <v>360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19"/>
        <v>2024</v>
      </c>
      <c r="C39" s="7">
        <f>C11/C20</f>
        <v>360</v>
      </c>
      <c r="D39" s="7">
        <f>D11/D20</f>
        <v>360</v>
      </c>
      <c r="E39" s="7"/>
      <c r="F39" s="7"/>
      <c r="G39" s="7"/>
      <c r="H39" s="7"/>
      <c r="J39" s="13">
        <f t="shared" si="20"/>
        <v>2024</v>
      </c>
      <c r="K39" s="7">
        <f>K11/K20</f>
        <v>360</v>
      </c>
      <c r="L39" s="7">
        <f>L11/L20</f>
        <v>360</v>
      </c>
      <c r="M39" s="7"/>
      <c r="N39" s="7"/>
      <c r="O39" s="7"/>
      <c r="P39" s="7"/>
      <c r="R39" s="13">
        <f t="shared" si="21"/>
        <v>2024</v>
      </c>
      <c r="S39" s="7">
        <f>IFERROR((K11-C11)/(K20-C20),0)</f>
        <v>360</v>
      </c>
      <c r="T39" s="7">
        <f>IFERROR((L11-D11)/(L20-D20),0)</f>
        <v>360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19"/>
        <v>2025</v>
      </c>
      <c r="C40" s="7">
        <f>C12/C21</f>
        <v>360</v>
      </c>
      <c r="D40" s="7"/>
      <c r="E40" s="7"/>
      <c r="F40" s="7"/>
      <c r="G40" s="7"/>
      <c r="H40" s="7"/>
      <c r="J40" s="13">
        <f t="shared" si="20"/>
        <v>2025</v>
      </c>
      <c r="K40" s="7">
        <f>K12/K21</f>
        <v>360</v>
      </c>
      <c r="L40" s="7"/>
      <c r="M40" s="7"/>
      <c r="N40" s="7"/>
      <c r="O40" s="7"/>
      <c r="P40" s="7"/>
      <c r="R40" s="13">
        <f t="shared" si="21"/>
        <v>2025</v>
      </c>
      <c r="S40" s="7">
        <f>IFERROR((K12-C12)/(K21-C21),0)</f>
        <v>360</v>
      </c>
      <c r="T40" s="7"/>
      <c r="U40" s="7"/>
      <c r="V40" s="7"/>
      <c r="W40" s="7"/>
      <c r="X40" s="7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 t="s">
        <v>0</v>
      </c>
      <c r="C60" s="4" t="s">
        <v>0</v>
      </c>
      <c r="D60" s="4" t="s">
        <v>0</v>
      </c>
      <c r="E60" s="4" t="s">
        <v>0</v>
      </c>
      <c r="F60" s="4" t="s">
        <v>0</v>
      </c>
      <c r="G60" s="4" t="s">
        <v>0</v>
      </c>
      <c r="H60" s="4" t="s">
        <v>0</v>
      </c>
      <c r="I60" s="4" t="s">
        <v>0</v>
      </c>
      <c r="J60" s="4" t="s">
        <v>0</v>
      </c>
      <c r="K60" s="4" t="s">
        <v>0</v>
      </c>
      <c r="L60" s="4" t="s">
        <v>0</v>
      </c>
      <c r="M60" s="4" t="s">
        <v>0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 t="s">
        <v>0</v>
      </c>
      <c r="V60" s="4" t="s">
        <v>0</v>
      </c>
      <c r="W60" s="4" t="s">
        <v>0</v>
      </c>
      <c r="X60" s="4" t="s">
        <v>0</v>
      </c>
      <c r="Y60" s="4" t="s">
        <v>0</v>
      </c>
      <c r="Z60" s="4" t="s">
        <v>0</v>
      </c>
      <c r="AA60" s="4" t="s">
        <v>0</v>
      </c>
      <c r="AB60" s="4" t="s">
        <v>0</v>
      </c>
      <c r="AC60" s="4" t="s">
        <v>0</v>
      </c>
      <c r="AD60" s="4" t="s">
        <v>0</v>
      </c>
      <c r="AE60" s="4" t="s">
        <v>0</v>
      </c>
      <c r="AF60" s="4" t="s">
        <v>0</v>
      </c>
    </row>
    <row r="61" spans="2:32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0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:H66" si="22">D66+12</f>
        <v>36</v>
      </c>
      <c r="F66" s="12">
        <f t="shared" si="22"/>
        <v>48</v>
      </c>
      <c r="G66" s="12">
        <f t="shared" si="22"/>
        <v>60</v>
      </c>
      <c r="H66" s="12">
        <f t="shared" si="22"/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:P66" si="23">L66+12</f>
        <v>36</v>
      </c>
      <c r="N66" s="12">
        <f t="shared" si="23"/>
        <v>48</v>
      </c>
      <c r="O66" s="12">
        <f t="shared" si="23"/>
        <v>60</v>
      </c>
      <c r="P66" s="12">
        <f t="shared" si="23"/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0</v>
      </c>
      <c r="G67" s="27">
        <f>IFERROR((G7-'00'!G7)/G7,0)</f>
        <v>0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0</v>
      </c>
      <c r="O67" s="27">
        <f>IFERROR((O7-'00'!O7)/O7,0)</f>
        <v>0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24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</v>
      </c>
      <c r="F68" s="27">
        <f>IFERROR((F8-'00'!F8)/F8,0)</f>
        <v>0</v>
      </c>
      <c r="G68" s="27">
        <f>IFERROR((G8-'00'!G8)/G8,0)</f>
        <v>0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0</v>
      </c>
      <c r="N68" s="27">
        <f>IFERROR((N8-'00'!N8)/N8,0)</f>
        <v>0</v>
      </c>
      <c r="O68" s="27">
        <f>IFERROR((O8-'00'!O8)/O8,0)</f>
        <v>0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24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25">B68+1</f>
        <v>2022</v>
      </c>
      <c r="C69" s="27">
        <f>IFERROR((C9-'00'!C9)/C9,0)</f>
        <v>0</v>
      </c>
      <c r="D69" s="27">
        <f>IFERROR((D9-'00'!D9)/D9,0)</f>
        <v>0</v>
      </c>
      <c r="E69" s="27">
        <f>IFERROR((E9-'00'!E9)/E9,0)</f>
        <v>0</v>
      </c>
      <c r="F69" s="27">
        <f>IFERROR((F9-'00'!F9)/F9,0)</f>
        <v>0</v>
      </c>
      <c r="G69" s="27"/>
      <c r="H69" s="27"/>
      <c r="I69" s="2"/>
      <c r="J69" s="13">
        <f t="shared" ref="J69:J72" si="26">J68+1</f>
        <v>2022</v>
      </c>
      <c r="K69" s="27">
        <f>IFERROR((K9-'00'!K9)/K9,0)</f>
        <v>0</v>
      </c>
      <c r="L69" s="27">
        <f>IFERROR((L9-'00'!L9)/L9,0)</f>
        <v>0</v>
      </c>
      <c r="M69" s="27">
        <f>IFERROR((M9-'00'!M9)/M9,0)</f>
        <v>0</v>
      </c>
      <c r="N69" s="27">
        <f>IFERROR((N9-'00'!N9)/N9,0)</f>
        <v>0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27">(1+U68)*(1+T69)-1</f>
        <v>0</v>
      </c>
      <c r="V69" s="42">
        <f>(S69/S68)/(1+T69)-1</f>
        <v>0</v>
      </c>
      <c r="W69" s="25">
        <f>(1+U72)/(1+U69)</f>
        <v>1</v>
      </c>
      <c r="X69" s="5">
        <f t="shared" si="24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25"/>
        <v>2023</v>
      </c>
      <c r="C70" s="27">
        <f>IFERROR((C10-'00'!C10)/C10,0)</f>
        <v>0</v>
      </c>
      <c r="D70" s="27">
        <f>IFERROR((D10-'00'!D10)/D10,0)</f>
        <v>0</v>
      </c>
      <c r="E70" s="27">
        <f>IFERROR((E10-'00'!E10)/E10,0)</f>
        <v>0</v>
      </c>
      <c r="F70" s="27"/>
      <c r="G70" s="27"/>
      <c r="H70" s="27"/>
      <c r="I70" s="2"/>
      <c r="J70" s="13">
        <f t="shared" si="26"/>
        <v>2023</v>
      </c>
      <c r="K70" s="27">
        <f>IFERROR((K10-'00'!K10)/K10,0)</f>
        <v>0</v>
      </c>
      <c r="L70" s="27">
        <f>IFERROR((L10-'00'!L10)/L10,0)</f>
        <v>0</v>
      </c>
      <c r="M70" s="27">
        <f>IFERROR((M10-'00'!M10)/M10,0)</f>
        <v>0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27"/>
        <v>0</v>
      </c>
      <c r="V70" s="42">
        <f>(S70/S69)/(1+T70)-1</f>
        <v>0</v>
      </c>
      <c r="W70" s="25">
        <f>(1+U72)/(1+U70)</f>
        <v>1</v>
      </c>
      <c r="X70" s="5">
        <f t="shared" si="24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25"/>
        <v>2024</v>
      </c>
      <c r="C71" s="27">
        <f>IFERROR((C11-'00'!C11)/C11,0)</f>
        <v>0</v>
      </c>
      <c r="D71" s="27">
        <f>IFERROR((D11-'00'!D11)/D11,0)</f>
        <v>0</v>
      </c>
      <c r="E71" s="27"/>
      <c r="F71" s="27"/>
      <c r="G71" s="27"/>
      <c r="H71" s="27"/>
      <c r="I71" s="2"/>
      <c r="J71" s="13">
        <f t="shared" si="26"/>
        <v>2024</v>
      </c>
      <c r="K71" s="27">
        <f>IFERROR((K11-'00'!K11)/K11,0)</f>
        <v>0</v>
      </c>
      <c r="L71" s="27">
        <f>IFERROR((L11-'00'!L11)/L11,0)</f>
        <v>0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27"/>
        <v>0</v>
      </c>
      <c r="V71" s="42">
        <f>(S71/S70)/(1+T71)-1</f>
        <v>0</v>
      </c>
      <c r="W71" s="25">
        <f>(1+U72)/(1+U71)</f>
        <v>1</v>
      </c>
      <c r="X71" s="5">
        <f t="shared" si="24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25"/>
        <v>2025</v>
      </c>
      <c r="C72" s="27">
        <f>IFERROR((C12-'00'!C12)/C12,0)</f>
        <v>0</v>
      </c>
      <c r="D72" s="27"/>
      <c r="E72" s="27"/>
      <c r="F72" s="27"/>
      <c r="G72" s="27"/>
      <c r="H72" s="27"/>
      <c r="I72" s="2"/>
      <c r="J72" s="13">
        <f t="shared" si="26"/>
        <v>2025</v>
      </c>
      <c r="K72" s="27">
        <f>IFERROR((K12-'00'!K12)/K12,0)</f>
        <v>0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27"/>
        <v>0</v>
      </c>
      <c r="V72" s="42">
        <f>(S72/S71)/(1+T72)-1</f>
        <v>0</v>
      </c>
      <c r="W72" s="25">
        <f>(1+U72)/(1+U72)</f>
        <v>1</v>
      </c>
      <c r="X72" s="5">
        <f t="shared" si="24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0</v>
      </c>
      <c r="G76" s="27">
        <f>IFERROR((G16-'00'!G16)/G16,0)</f>
        <v>0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</v>
      </c>
      <c r="F77" s="27">
        <f>IFERROR((F17-'00'!F17)/F17,0)</f>
        <v>0</v>
      </c>
      <c r="G77" s="27">
        <f>IFERROR((G17-'00'!G17)/G17,0)</f>
        <v>0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28">B77+1</f>
        <v>2022</v>
      </c>
      <c r="C78" s="27">
        <f>IFERROR((C18-'00'!C18)/C18,0)</f>
        <v>0</v>
      </c>
      <c r="D78" s="27">
        <f>IFERROR((D18-'00'!D18)/D18,0)</f>
        <v>0</v>
      </c>
      <c r="E78" s="27">
        <f>IFERROR((E18-'00'!E18)/E18,0)</f>
        <v>0</v>
      </c>
      <c r="F78" s="27">
        <f>IFERROR((F18-'00'!F18)/F18,0)</f>
        <v>0</v>
      </c>
      <c r="G78" s="27"/>
      <c r="H78" s="27"/>
      <c r="I78" s="2"/>
      <c r="J78" s="13">
        <f t="shared" ref="J78:J81" si="29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28"/>
        <v>2023</v>
      </c>
      <c r="C79" s="27">
        <f>IFERROR((C19-'00'!C19)/C19,0)</f>
        <v>0</v>
      </c>
      <c r="D79" s="27">
        <f>IFERROR((D19-'00'!D19)/D19,0)</f>
        <v>0</v>
      </c>
      <c r="E79" s="27">
        <f>IFERROR((E19-'00'!E19)/E19,0)</f>
        <v>0</v>
      </c>
      <c r="F79" s="27"/>
      <c r="G79" s="27"/>
      <c r="H79" s="27"/>
      <c r="I79" s="2"/>
      <c r="J79" s="13">
        <f t="shared" si="29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28"/>
        <v>2024</v>
      </c>
      <c r="C80" s="27">
        <f>IFERROR((C20-'00'!C20)/C20,0)</f>
        <v>0</v>
      </c>
      <c r="D80" s="27">
        <f>IFERROR((D20-'00'!D20)/D20,0)</f>
        <v>0</v>
      </c>
      <c r="E80" s="27"/>
      <c r="F80" s="27"/>
      <c r="G80" s="27"/>
      <c r="H80" s="27"/>
      <c r="I80" s="2"/>
      <c r="J80" s="13">
        <f t="shared" si="29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28"/>
        <v>2025</v>
      </c>
      <c r="C81" s="27">
        <f>IFERROR((C21-'00'!C21)/C21,0)</f>
        <v>0</v>
      </c>
      <c r="D81" s="27"/>
      <c r="E81" s="27"/>
      <c r="F81" s="27"/>
      <c r="G81" s="27"/>
      <c r="H81" s="27"/>
      <c r="I81" s="2"/>
      <c r="J81" s="13">
        <f t="shared" si="29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0</v>
      </c>
      <c r="G85" s="27">
        <f>IFERROR((G25-'00'!G25)/G25,0)</f>
        <v>0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0</v>
      </c>
      <c r="O85" s="27">
        <f>IFERROR((O25-'00'!O25)/O25,0)</f>
        <v>0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0</v>
      </c>
      <c r="W85" s="27">
        <f>IFERROR((W25-'00'!W25)/W25,0)</f>
        <v>0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0</v>
      </c>
      <c r="AE85" s="27">
        <f>IFERROR((AE25-'00'!AE25)/AE25,0)</f>
        <v>0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</v>
      </c>
      <c r="F86" s="27">
        <f>IFERROR((F26-'00'!F26)/F26,0)</f>
        <v>0</v>
      </c>
      <c r="G86" s="27">
        <f>IFERROR((G26-'00'!G26)/G26,0)</f>
        <v>0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0</v>
      </c>
      <c r="N86" s="27">
        <f>IFERROR((N26-'00'!N26)/N26,0)</f>
        <v>0</v>
      </c>
      <c r="O86" s="27">
        <f>IFERROR((O26-'00'!O26)/O26,0)</f>
        <v>0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0</v>
      </c>
      <c r="V86" s="27">
        <f>IFERROR((V26-'00'!V26)/V26,0)</f>
        <v>0</v>
      </c>
      <c r="W86" s="27">
        <f>IFERROR((W26-'00'!W26)/W26,0)</f>
        <v>0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</v>
      </c>
      <c r="AD86" s="27">
        <f>IFERROR((AD26-'00'!AD26)/AD26,0)</f>
        <v>0</v>
      </c>
      <c r="AE86" s="27">
        <f>IFERROR((AE26-'00'!AE26)/AE26,0)</f>
        <v>0</v>
      </c>
      <c r="AF86" s="27"/>
    </row>
    <row r="87" spans="2:32" x14ac:dyDescent="0.25">
      <c r="B87" s="13">
        <f t="shared" ref="B87:B90" si="30">B86+1</f>
        <v>2022</v>
      </c>
      <c r="C87" s="27">
        <f>IFERROR((C27-'00'!C27)/C27,0)</f>
        <v>0</v>
      </c>
      <c r="D87" s="27">
        <f>IFERROR((D27-'00'!D27)/D27,0)</f>
        <v>0</v>
      </c>
      <c r="E87" s="27">
        <f>IFERROR((E27-'00'!E27)/E27,0)</f>
        <v>0</v>
      </c>
      <c r="F87" s="27">
        <f>IFERROR((F27-'00'!F27)/F27,0)</f>
        <v>0</v>
      </c>
      <c r="G87" s="27"/>
      <c r="H87" s="27"/>
      <c r="J87" s="13">
        <f t="shared" ref="J87:J90" si="31">J86+1</f>
        <v>2022</v>
      </c>
      <c r="K87" s="27">
        <f>IFERROR((K27-'00'!K27)/K27,0)</f>
        <v>0</v>
      </c>
      <c r="L87" s="27">
        <f>IFERROR((L27-'00'!L27)/L27,0)</f>
        <v>0</v>
      </c>
      <c r="M87" s="27">
        <f>IFERROR((M27-'00'!M27)/M27,0)</f>
        <v>0</v>
      </c>
      <c r="N87" s="27">
        <f>IFERROR((N27-'00'!N27)/N27,0)</f>
        <v>0</v>
      </c>
      <c r="O87" s="27"/>
      <c r="P87" s="27"/>
      <c r="Q87" s="2"/>
      <c r="R87" s="13">
        <f t="shared" ref="R87:R90" si="32">R86+1</f>
        <v>2022</v>
      </c>
      <c r="S87" s="27">
        <f>IFERROR((S27-'00'!S27)/S27,0)</f>
        <v>0</v>
      </c>
      <c r="T87" s="27">
        <f>IFERROR((T27-'00'!T27)/T27,0)</f>
        <v>0</v>
      </c>
      <c r="U87" s="27">
        <f>IFERROR((U27-'00'!U27)/U27,0)</f>
        <v>0</v>
      </c>
      <c r="V87" s="27">
        <f>IFERROR((V27-'00'!V27)/V27,0)</f>
        <v>0</v>
      </c>
      <c r="W87" s="27"/>
      <c r="X87" s="27"/>
      <c r="Y87" s="2"/>
      <c r="Z87" s="13">
        <f t="shared" ref="Z87:Z90" si="33">Z86+1</f>
        <v>2022</v>
      </c>
      <c r="AA87" s="27">
        <f>IFERROR((AA27-'00'!AA27)/AA27,0)</f>
        <v>0</v>
      </c>
      <c r="AB87" s="27">
        <f>IFERROR((AB27-'00'!AB27)/AB27,0)</f>
        <v>0</v>
      </c>
      <c r="AC87" s="27">
        <f>IFERROR((AC27-'00'!AC27)/AC27,0)</f>
        <v>0</v>
      </c>
      <c r="AD87" s="27">
        <f>IFERROR((AD27-'00'!AD27)/AD27,0)</f>
        <v>0</v>
      </c>
      <c r="AE87" s="27"/>
      <c r="AF87" s="27"/>
    </row>
    <row r="88" spans="2:32" x14ac:dyDescent="0.25">
      <c r="B88" s="13">
        <f t="shared" si="30"/>
        <v>2023</v>
      </c>
      <c r="C88" s="27">
        <f>IFERROR((C28-'00'!C28)/C28,0)</f>
        <v>0</v>
      </c>
      <c r="D88" s="27">
        <f>IFERROR((D28-'00'!D28)/D28,0)</f>
        <v>0</v>
      </c>
      <c r="E88" s="27">
        <f>IFERROR((E28-'00'!E28)/E28,0)</f>
        <v>0</v>
      </c>
      <c r="F88" s="27"/>
      <c r="G88" s="27"/>
      <c r="H88" s="27"/>
      <c r="J88" s="13">
        <f t="shared" si="31"/>
        <v>2023</v>
      </c>
      <c r="K88" s="27">
        <f>IFERROR((K28-'00'!K28)/K28,0)</f>
        <v>0</v>
      </c>
      <c r="L88" s="27">
        <f>IFERROR((L28-'00'!L28)/L28,0)</f>
        <v>0</v>
      </c>
      <c r="M88" s="27">
        <f>IFERROR((M28-'00'!M28)/M28,0)</f>
        <v>0</v>
      </c>
      <c r="N88" s="27"/>
      <c r="O88" s="27"/>
      <c r="P88" s="27"/>
      <c r="Q88" s="2"/>
      <c r="R88" s="13">
        <f t="shared" si="32"/>
        <v>2023</v>
      </c>
      <c r="S88" s="27">
        <f>IFERROR((S28-'00'!S28)/S28,0)</f>
        <v>0</v>
      </c>
      <c r="T88" s="27">
        <f>IFERROR((T28-'00'!T28)/T28,0)</f>
        <v>0</v>
      </c>
      <c r="U88" s="27">
        <f>IFERROR((U28-'00'!U28)/U28,0)</f>
        <v>0</v>
      </c>
      <c r="V88" s="27"/>
      <c r="W88" s="27"/>
      <c r="X88" s="27"/>
      <c r="Y88" s="2"/>
      <c r="Z88" s="13">
        <f t="shared" si="33"/>
        <v>2023</v>
      </c>
      <c r="AA88" s="27">
        <f>IFERROR((AA28-'00'!AA28)/AA28,0)</f>
        <v>0</v>
      </c>
      <c r="AB88" s="27">
        <f>IFERROR((AB28-'00'!AB28)/AB28,0)</f>
        <v>0</v>
      </c>
      <c r="AC88" s="27">
        <f>IFERROR((AC28-'00'!AC28)/AC28,0)</f>
        <v>0</v>
      </c>
      <c r="AD88" s="27"/>
      <c r="AE88" s="27"/>
      <c r="AF88" s="27"/>
    </row>
    <row r="89" spans="2:32" x14ac:dyDescent="0.25">
      <c r="B89" s="13">
        <f t="shared" si="30"/>
        <v>2024</v>
      </c>
      <c r="C89" s="27">
        <f>IFERROR((C29-'00'!C29)/C29,0)</f>
        <v>0</v>
      </c>
      <c r="D89" s="27">
        <f>IFERROR((D29-'00'!D29)/D29,0)</f>
        <v>0</v>
      </c>
      <c r="E89" s="27"/>
      <c r="F89" s="27"/>
      <c r="G89" s="27"/>
      <c r="H89" s="27"/>
      <c r="J89" s="13">
        <f t="shared" si="31"/>
        <v>2024</v>
      </c>
      <c r="K89" s="27">
        <f>IFERROR((K29-'00'!K29)/K29,0)</f>
        <v>0</v>
      </c>
      <c r="L89" s="27">
        <f>IFERROR((L29-'00'!L29)/L29,0)</f>
        <v>0</v>
      </c>
      <c r="M89" s="27"/>
      <c r="N89" s="27"/>
      <c r="O89" s="27"/>
      <c r="P89" s="27"/>
      <c r="Q89" s="2"/>
      <c r="R89" s="13">
        <f t="shared" si="32"/>
        <v>2024</v>
      </c>
      <c r="S89" s="27">
        <f>IFERROR((S29-'00'!S29)/S29,0)</f>
        <v>0</v>
      </c>
      <c r="T89" s="27">
        <f>IFERROR((T29-'00'!T29)/T29,0)</f>
        <v>0</v>
      </c>
      <c r="U89" s="27"/>
      <c r="V89" s="27"/>
      <c r="W89" s="27"/>
      <c r="X89" s="27"/>
      <c r="Y89" s="2"/>
      <c r="Z89" s="13">
        <f t="shared" si="33"/>
        <v>2024</v>
      </c>
      <c r="AA89" s="27">
        <f>IFERROR((AA29-'00'!AA29)/AA29,0)</f>
        <v>0</v>
      </c>
      <c r="AB89" s="27">
        <f>IFERROR((AB29-'00'!AB29)/AB29,0)</f>
        <v>0</v>
      </c>
      <c r="AC89" s="27"/>
      <c r="AD89" s="27"/>
      <c r="AE89" s="27"/>
      <c r="AF89" s="27"/>
    </row>
    <row r="90" spans="2:32" x14ac:dyDescent="0.25">
      <c r="B90" s="13">
        <f t="shared" si="30"/>
        <v>2025</v>
      </c>
      <c r="C90" s="27">
        <f>IFERROR((C30-'00'!C30)/C30,0)</f>
        <v>0</v>
      </c>
      <c r="D90" s="27"/>
      <c r="E90" s="27"/>
      <c r="F90" s="27"/>
      <c r="G90" s="27"/>
      <c r="H90" s="27"/>
      <c r="J90" s="13">
        <f t="shared" si="31"/>
        <v>2025</v>
      </c>
      <c r="K90" s="27">
        <f>IFERROR((K30-'00'!K30)/K30,0)</f>
        <v>0</v>
      </c>
      <c r="L90" s="27"/>
      <c r="M90" s="27"/>
      <c r="N90" s="27"/>
      <c r="O90" s="27"/>
      <c r="P90" s="27"/>
      <c r="Q90" s="2"/>
      <c r="R90" s="13">
        <f t="shared" si="32"/>
        <v>2025</v>
      </c>
      <c r="S90" s="27">
        <f>IFERROR((S30-'00'!S30)/S30,0)</f>
        <v>0</v>
      </c>
      <c r="T90" s="27"/>
      <c r="U90" s="27"/>
      <c r="V90" s="27"/>
      <c r="W90" s="27"/>
      <c r="X90" s="27"/>
      <c r="Y90" s="2"/>
      <c r="Z90" s="13">
        <f t="shared" si="33"/>
        <v>2025</v>
      </c>
      <c r="AA90" s="27">
        <f>IFERROR((AA30-'00'!AA30)/AA30,0)</f>
        <v>0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0</v>
      </c>
      <c r="O95" s="27">
        <f>IFERROR((O35-'00'!O35)/O35,0)</f>
        <v>0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</v>
      </c>
      <c r="W95" s="27">
        <f>IFERROR((W35-'00'!W35)/W35,0)</f>
        <v>0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0</v>
      </c>
      <c r="N96" s="27">
        <f>IFERROR((N36-'00'!N36)/N36,0)</f>
        <v>0</v>
      </c>
      <c r="O96" s="27">
        <f>IFERROR((O36-'00'!O36)/O36,0)</f>
        <v>0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</v>
      </c>
      <c r="V96" s="27">
        <f>IFERROR((V36-'00'!V36)/V36,0)</f>
        <v>0</v>
      </c>
      <c r="W96" s="27">
        <f>IFERROR((W36-'00'!W36)/W36,0)</f>
        <v>0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34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35">J96+1</f>
        <v>2022</v>
      </c>
      <c r="K97" s="27">
        <f>IFERROR((K37-'00'!K37)/K37,0)</f>
        <v>0</v>
      </c>
      <c r="L97" s="27">
        <f>IFERROR((L37-'00'!L37)/L37,0)</f>
        <v>0</v>
      </c>
      <c r="M97" s="27">
        <f>IFERROR((M37-'00'!M37)/M37,0)</f>
        <v>0</v>
      </c>
      <c r="N97" s="27">
        <f>IFERROR((N37-'00'!N37)/N37,0)</f>
        <v>0</v>
      </c>
      <c r="O97" s="27"/>
      <c r="P97" s="27"/>
      <c r="R97" s="13">
        <f t="shared" ref="R97:R100" si="36">R96+1</f>
        <v>2022</v>
      </c>
      <c r="S97" s="27">
        <f>IFERROR((S37-'00'!S37)/S37,0)</f>
        <v>0</v>
      </c>
      <c r="T97" s="27">
        <f>IFERROR((T37-'00'!T37)/T37,0)</f>
        <v>0</v>
      </c>
      <c r="U97" s="27">
        <f>IFERROR((U37-'00'!U37)/U37,0)</f>
        <v>0</v>
      </c>
      <c r="V97" s="27">
        <f>IFERROR((V37-'00'!V37)/V37,0)</f>
        <v>0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34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35"/>
        <v>2023</v>
      </c>
      <c r="K98" s="27">
        <f>IFERROR((K38-'00'!K38)/K38,0)</f>
        <v>0</v>
      </c>
      <c r="L98" s="27">
        <f>IFERROR((L38-'00'!L38)/L38,0)</f>
        <v>0</v>
      </c>
      <c r="M98" s="27">
        <f>IFERROR((M38-'00'!M38)/M38,0)</f>
        <v>0</v>
      </c>
      <c r="N98" s="27"/>
      <c r="O98" s="27"/>
      <c r="P98" s="27"/>
      <c r="R98" s="13">
        <f t="shared" si="36"/>
        <v>2023</v>
      </c>
      <c r="S98" s="27">
        <f>IFERROR((S38-'00'!S38)/S38,0)</f>
        <v>0</v>
      </c>
      <c r="T98" s="27">
        <f>IFERROR((T38-'00'!T38)/T38,0)</f>
        <v>0</v>
      </c>
      <c r="U98" s="27">
        <f>IFERROR((U38-'00'!U38)/U38,0)</f>
        <v>0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34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35"/>
        <v>2024</v>
      </c>
      <c r="K99" s="27">
        <f>IFERROR((K39-'00'!K39)/K39,0)</f>
        <v>0</v>
      </c>
      <c r="L99" s="27">
        <f>IFERROR((L39-'00'!L39)/L39,0)</f>
        <v>0</v>
      </c>
      <c r="M99" s="27"/>
      <c r="N99" s="27"/>
      <c r="O99" s="27"/>
      <c r="P99" s="27"/>
      <c r="R99" s="13">
        <f t="shared" si="36"/>
        <v>2024</v>
      </c>
      <c r="S99" s="27">
        <f>IFERROR((S39-'00'!S39)/S39,0)</f>
        <v>0</v>
      </c>
      <c r="T99" s="27">
        <f>IFERROR((T39-'00'!T39)/T39,0)</f>
        <v>0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34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35"/>
        <v>2025</v>
      </c>
      <c r="K100" s="27">
        <f>IFERROR((K40-'00'!K40)/K40,0)</f>
        <v>0</v>
      </c>
      <c r="L100" s="27"/>
      <c r="M100" s="27"/>
      <c r="N100" s="27"/>
      <c r="O100" s="27"/>
      <c r="P100" s="27"/>
      <c r="R100" s="13">
        <f t="shared" si="36"/>
        <v>2025</v>
      </c>
      <c r="S100" s="27">
        <f>IFERROR((S40-'00'!S40)/S40,0)</f>
        <v>0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93" priority="19" operator="lessThan">
      <formula>0</formula>
    </cfRule>
    <cfRule type="cellIs" dxfId="92" priority="20" operator="greaterThan">
      <formula>0</formula>
    </cfRule>
  </conditionalFormatting>
  <conditionalFormatting sqref="K76:P81">
    <cfRule type="cellIs" dxfId="91" priority="17" operator="lessThan">
      <formula>0</formula>
    </cfRule>
    <cfRule type="cellIs" dxfId="90" priority="18" operator="greaterThan">
      <formula>0</formula>
    </cfRule>
  </conditionalFormatting>
  <conditionalFormatting sqref="C67:H72">
    <cfRule type="cellIs" dxfId="89" priority="21" operator="lessThan">
      <formula>0</formula>
    </cfRule>
    <cfRule type="cellIs" dxfId="88" priority="22" operator="greaterThan">
      <formula>0</formula>
    </cfRule>
  </conditionalFormatting>
  <conditionalFormatting sqref="C76:H81">
    <cfRule type="cellIs" dxfId="87" priority="15" operator="lessThan">
      <formula>0</formula>
    </cfRule>
    <cfRule type="cellIs" dxfId="86" priority="16" operator="greaterThan">
      <formula>0</formula>
    </cfRule>
  </conditionalFormatting>
  <conditionalFormatting sqref="C85:H90">
    <cfRule type="cellIs" dxfId="85" priority="13" operator="lessThan">
      <formula>0</formula>
    </cfRule>
    <cfRule type="cellIs" dxfId="84" priority="14" operator="greaterThan">
      <formula>0</formula>
    </cfRule>
  </conditionalFormatting>
  <conditionalFormatting sqref="K85:P90">
    <cfRule type="cellIs" dxfId="83" priority="11" operator="lessThan">
      <formula>0</formula>
    </cfRule>
    <cfRule type="cellIs" dxfId="82" priority="12" operator="greaterThan">
      <formula>0</formula>
    </cfRule>
  </conditionalFormatting>
  <conditionalFormatting sqref="S85:X90">
    <cfRule type="cellIs" dxfId="81" priority="9" operator="lessThan">
      <formula>0</formula>
    </cfRule>
    <cfRule type="cellIs" dxfId="80" priority="10" operator="greaterThan">
      <formula>0</formula>
    </cfRule>
  </conditionalFormatting>
  <conditionalFormatting sqref="AA85:AF90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S95:X100">
    <cfRule type="cellIs" dxfId="77" priority="5" operator="lessThan">
      <formula>0</formula>
    </cfRule>
    <cfRule type="cellIs" dxfId="76" priority="6" operator="greaterThan">
      <formula>0</formula>
    </cfRule>
  </conditionalFormatting>
  <conditionalFormatting sqref="K95:P100">
    <cfRule type="cellIs" dxfId="75" priority="3" operator="lessThan">
      <formula>0</formula>
    </cfRule>
    <cfRule type="cellIs" dxfId="74" priority="4" operator="greaterThan">
      <formula>0</formula>
    </cfRule>
  </conditionalFormatting>
  <conditionalFormatting sqref="C95:H100">
    <cfRule type="cellIs" dxfId="73" priority="1" operator="lessThan">
      <formula>0</formula>
    </cfRule>
    <cfRule type="cellIs" dxfId="72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v>8</v>
      </c>
      <c r="D3" s="2" t="s">
        <v>54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" si="0">D6+12</f>
        <v>36</v>
      </c>
      <c r="F6" s="12">
        <f t="shared" ref="F6" si="1">E6+12</f>
        <v>48</v>
      </c>
      <c r="G6" s="12">
        <f t="shared" ref="G6" si="2">F6+12</f>
        <v>60</v>
      </c>
      <c r="H6" s="12">
        <f t="shared" ref="H6" si="3">G6+12</f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" si="4">L6+12</f>
        <v>36</v>
      </c>
      <c r="N6" s="12">
        <f t="shared" ref="N6" si="5">M6+12</f>
        <v>48</v>
      </c>
      <c r="O6" s="12">
        <f t="shared" ref="O6" si="6">N6+12</f>
        <v>60</v>
      </c>
      <c r="P6" s="12">
        <f t="shared" ref="P6" si="7">O6+12</f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v>720</v>
      </c>
      <c r="D7" s="7">
        <v>1800</v>
      </c>
      <c r="E7" s="7">
        <v>2880</v>
      </c>
      <c r="F7" s="7">
        <v>3960</v>
      </c>
      <c r="G7" s="7">
        <v>4320</v>
      </c>
      <c r="H7" s="7">
        <v>4320</v>
      </c>
      <c r="I7" s="2"/>
      <c r="J7" s="13">
        <f>$B$7</f>
        <v>2020</v>
      </c>
      <c r="K7" s="7">
        <v>2160</v>
      </c>
      <c r="L7" s="7">
        <v>2880</v>
      </c>
      <c r="M7" s="7">
        <v>3600</v>
      </c>
      <c r="N7" s="7">
        <v>3960</v>
      </c>
      <c r="O7" s="7">
        <v>4320</v>
      </c>
      <c r="P7" s="7">
        <v>4320</v>
      </c>
      <c r="Q7" s="2"/>
      <c r="R7" s="22">
        <f>$B$7</f>
        <v>2020</v>
      </c>
      <c r="S7" s="23"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8">S7*W7</f>
        <v>7200</v>
      </c>
      <c r="Y7" s="2"/>
      <c r="Z7" s="22">
        <f>$B$7</f>
        <v>2020</v>
      </c>
      <c r="AA7" s="44"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v>720</v>
      </c>
      <c r="D8" s="7">
        <v>1800</v>
      </c>
      <c r="E8" s="7">
        <v>3600</v>
      </c>
      <c r="F8" s="7">
        <v>3960</v>
      </c>
      <c r="G8" s="7">
        <v>4320</v>
      </c>
      <c r="H8" s="7"/>
      <c r="I8" s="2"/>
      <c r="J8" s="13">
        <f>J7+1</f>
        <v>2021</v>
      </c>
      <c r="K8" s="7">
        <v>2160</v>
      </c>
      <c r="L8" s="7">
        <v>2880</v>
      </c>
      <c r="M8" s="7">
        <v>3600</v>
      </c>
      <c r="N8" s="7">
        <v>3960</v>
      </c>
      <c r="O8" s="7">
        <v>4320</v>
      </c>
      <c r="P8" s="7"/>
      <c r="Q8" s="2"/>
      <c r="R8" s="22">
        <f>R7+1</f>
        <v>2021</v>
      </c>
      <c r="S8" s="23">
        <v>7200</v>
      </c>
      <c r="T8" s="24"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8"/>
        <v>7200</v>
      </c>
      <c r="Y8" s="2"/>
      <c r="Z8" s="22">
        <f>Z7+1</f>
        <v>2021</v>
      </c>
      <c r="AA8" s="44"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9">B8+1</f>
        <v>2022</v>
      </c>
      <c r="C9" s="7">
        <v>720</v>
      </c>
      <c r="D9" s="7">
        <v>2880</v>
      </c>
      <c r="E9" s="7">
        <v>3600</v>
      </c>
      <c r="F9" s="7">
        <v>3960</v>
      </c>
      <c r="G9" s="7"/>
      <c r="H9" s="7"/>
      <c r="I9" s="2"/>
      <c r="J9" s="13">
        <f t="shared" ref="J9:J12" si="10">J8+1</f>
        <v>2022</v>
      </c>
      <c r="K9" s="7">
        <v>2160</v>
      </c>
      <c r="L9" s="7">
        <v>2880</v>
      </c>
      <c r="M9" s="7">
        <v>3600</v>
      </c>
      <c r="N9" s="7">
        <v>3960</v>
      </c>
      <c r="O9" s="7"/>
      <c r="P9" s="7"/>
      <c r="Q9" s="2"/>
      <c r="R9" s="22">
        <f>R8+1</f>
        <v>2022</v>
      </c>
      <c r="S9" s="23">
        <v>7200</v>
      </c>
      <c r="T9" s="24">
        <v>0</v>
      </c>
      <c r="U9" s="42">
        <f t="shared" ref="U9:U12" si="11">(1+U8)*(1+T9)-1</f>
        <v>0</v>
      </c>
      <c r="V9" s="42">
        <f>(S9/S8)/(1+T9)-1</f>
        <v>0</v>
      </c>
      <c r="W9" s="25">
        <f>(1+U12)/(1+U9)</f>
        <v>1</v>
      </c>
      <c r="X9" s="5">
        <f t="shared" si="8"/>
        <v>7200</v>
      </c>
      <c r="Y9" s="2"/>
      <c r="Z9" s="22">
        <f>Z8+1</f>
        <v>2022</v>
      </c>
      <c r="AA9" s="44"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9"/>
        <v>2023</v>
      </c>
      <c r="C10" s="7">
        <v>1800</v>
      </c>
      <c r="D10" s="7">
        <v>2880</v>
      </c>
      <c r="E10" s="7">
        <v>3600</v>
      </c>
      <c r="F10" s="7"/>
      <c r="G10" s="7"/>
      <c r="H10" s="7"/>
      <c r="I10" s="2"/>
      <c r="J10" s="13">
        <f t="shared" si="10"/>
        <v>2023</v>
      </c>
      <c r="K10" s="7">
        <v>2160</v>
      </c>
      <c r="L10" s="7">
        <v>2880</v>
      </c>
      <c r="M10" s="7">
        <v>3600</v>
      </c>
      <c r="N10" s="7"/>
      <c r="O10" s="7"/>
      <c r="P10" s="7"/>
      <c r="Q10" s="2"/>
      <c r="R10" s="22">
        <f>R9+1</f>
        <v>2023</v>
      </c>
      <c r="S10" s="23">
        <v>7200</v>
      </c>
      <c r="T10" s="24">
        <v>0</v>
      </c>
      <c r="U10" s="42">
        <f t="shared" si="11"/>
        <v>0</v>
      </c>
      <c r="V10" s="42">
        <f>(S10/S9)/(1+T10)-1</f>
        <v>0</v>
      </c>
      <c r="W10" s="25">
        <f>(1+U12)/(1+U10)</f>
        <v>1</v>
      </c>
      <c r="X10" s="5">
        <f t="shared" si="8"/>
        <v>7200</v>
      </c>
      <c r="Y10" s="2"/>
      <c r="Z10" s="22">
        <f>Z9+1</f>
        <v>2023</v>
      </c>
      <c r="AA10" s="44"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9"/>
        <v>2024</v>
      </c>
      <c r="C11" s="7">
        <v>1800</v>
      </c>
      <c r="D11" s="7">
        <v>2880</v>
      </c>
      <c r="E11" s="7"/>
      <c r="F11" s="7"/>
      <c r="G11" s="7"/>
      <c r="H11" s="7"/>
      <c r="I11" s="2"/>
      <c r="J11" s="13">
        <f t="shared" si="10"/>
        <v>2024</v>
      </c>
      <c r="K11" s="7">
        <v>2160</v>
      </c>
      <c r="L11" s="7">
        <v>2880</v>
      </c>
      <c r="M11" s="7"/>
      <c r="N11" s="7"/>
      <c r="O11" s="7"/>
      <c r="P11" s="7"/>
      <c r="Q11" s="2"/>
      <c r="R11" s="22">
        <f>R10+1</f>
        <v>2024</v>
      </c>
      <c r="S11" s="23">
        <v>7200</v>
      </c>
      <c r="T11" s="24">
        <v>0</v>
      </c>
      <c r="U11" s="42">
        <f t="shared" si="11"/>
        <v>0</v>
      </c>
      <c r="V11" s="42">
        <f>(S11/S10)/(1+T11)-1</f>
        <v>0</v>
      </c>
      <c r="W11" s="25">
        <f>(1+U12)/(1+U11)</f>
        <v>1</v>
      </c>
      <c r="X11" s="5">
        <f t="shared" si="8"/>
        <v>7200</v>
      </c>
      <c r="Y11" s="2"/>
      <c r="Z11" s="22">
        <f>Z10+1</f>
        <v>2024</v>
      </c>
      <c r="AA11" s="44"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9"/>
        <v>2025</v>
      </c>
      <c r="C12" s="7">
        <v>1800</v>
      </c>
      <c r="D12" s="7"/>
      <c r="E12" s="7"/>
      <c r="F12" s="7"/>
      <c r="G12" s="7"/>
      <c r="H12" s="7"/>
      <c r="I12" s="2"/>
      <c r="J12" s="13">
        <f t="shared" si="10"/>
        <v>2025</v>
      </c>
      <c r="K12" s="7">
        <v>2160</v>
      </c>
      <c r="L12" s="7"/>
      <c r="M12" s="7"/>
      <c r="N12" s="7"/>
      <c r="O12" s="7"/>
      <c r="P12" s="7"/>
      <c r="Q12" s="2"/>
      <c r="R12" s="22">
        <f>R11+1</f>
        <v>2025</v>
      </c>
      <c r="S12" s="23">
        <v>7200</v>
      </c>
      <c r="T12" s="24">
        <v>0</v>
      </c>
      <c r="U12" s="42">
        <f t="shared" si="11"/>
        <v>0</v>
      </c>
      <c r="V12" s="42">
        <f>(S12/S11)/(1+T12)-1</f>
        <v>0</v>
      </c>
      <c r="W12" s="25">
        <f>(1+U12)/(1+U12)</f>
        <v>1</v>
      </c>
      <c r="X12" s="5">
        <f t="shared" si="8"/>
        <v>7200</v>
      </c>
      <c r="Y12" s="2"/>
      <c r="Z12" s="22">
        <f>Z11+1</f>
        <v>2025</v>
      </c>
      <c r="AA12" s="44"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2">
        <v>2</v>
      </c>
      <c r="D16" s="2">
        <v>5</v>
      </c>
      <c r="E16" s="2">
        <v>8</v>
      </c>
      <c r="F16" s="2">
        <v>11</v>
      </c>
      <c r="G16" s="2">
        <v>12</v>
      </c>
      <c r="H16" s="2">
        <v>12</v>
      </c>
      <c r="I16" s="2"/>
      <c r="J16" s="13">
        <f>$B$7</f>
        <v>2020</v>
      </c>
      <c r="K16" s="7">
        <v>6</v>
      </c>
      <c r="L16" s="7">
        <v>8</v>
      </c>
      <c r="M16" s="7">
        <v>10</v>
      </c>
      <c r="N16" s="7">
        <v>11</v>
      </c>
      <c r="O16" s="7">
        <v>12</v>
      </c>
      <c r="P16" s="7"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2">
        <v>2</v>
      </c>
      <c r="D17" s="2">
        <v>5</v>
      </c>
      <c r="E17" s="2">
        <v>10</v>
      </c>
      <c r="F17" s="2">
        <v>11</v>
      </c>
      <c r="G17" s="2">
        <v>12</v>
      </c>
      <c r="H17" s="2"/>
      <c r="I17" s="2"/>
      <c r="J17" s="13">
        <f>J16+1</f>
        <v>2021</v>
      </c>
      <c r="K17" s="7">
        <v>6</v>
      </c>
      <c r="L17" s="7">
        <v>8</v>
      </c>
      <c r="M17" s="7">
        <v>10</v>
      </c>
      <c r="N17" s="7">
        <v>11</v>
      </c>
      <c r="O17" s="7"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12">B17+1</f>
        <v>2022</v>
      </c>
      <c r="C18" s="2">
        <v>2</v>
      </c>
      <c r="D18" s="2">
        <v>8</v>
      </c>
      <c r="E18" s="2">
        <v>10</v>
      </c>
      <c r="F18" s="2">
        <v>11</v>
      </c>
      <c r="G18" s="2"/>
      <c r="H18" s="2"/>
      <c r="I18" s="2"/>
      <c r="J18" s="13">
        <f t="shared" ref="J18:J21" si="13">J17+1</f>
        <v>2022</v>
      </c>
      <c r="K18" s="7">
        <v>6</v>
      </c>
      <c r="L18" s="7">
        <v>8</v>
      </c>
      <c r="M18" s="7">
        <v>10</v>
      </c>
      <c r="N18" s="7"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12"/>
        <v>2023</v>
      </c>
      <c r="C19" s="2">
        <v>5</v>
      </c>
      <c r="D19" s="2">
        <v>8</v>
      </c>
      <c r="E19" s="2">
        <v>10</v>
      </c>
      <c r="F19" s="2"/>
      <c r="G19" s="2"/>
      <c r="H19" s="2"/>
      <c r="I19" s="2"/>
      <c r="J19" s="13">
        <f t="shared" si="13"/>
        <v>2023</v>
      </c>
      <c r="K19" s="7">
        <v>6</v>
      </c>
      <c r="L19" s="7">
        <v>8</v>
      </c>
      <c r="M19" s="7"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12"/>
        <v>2024</v>
      </c>
      <c r="C20" s="2">
        <v>5</v>
      </c>
      <c r="D20" s="2">
        <v>8</v>
      </c>
      <c r="E20" s="2"/>
      <c r="F20" s="2"/>
      <c r="G20" s="2"/>
      <c r="H20" s="2"/>
      <c r="I20" s="2"/>
      <c r="J20" s="13">
        <f t="shared" si="13"/>
        <v>2024</v>
      </c>
      <c r="K20" s="7">
        <v>6</v>
      </c>
      <c r="L20" s="7"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12"/>
        <v>2025</v>
      </c>
      <c r="C21" s="2">
        <v>5</v>
      </c>
      <c r="D21" s="2"/>
      <c r="E21" s="2"/>
      <c r="F21" s="2"/>
      <c r="G21" s="2"/>
      <c r="H21" s="2"/>
      <c r="I21" s="2"/>
      <c r="J21" s="13">
        <f t="shared" si="13"/>
        <v>2025</v>
      </c>
      <c r="K21" s="7"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 t="shared" ref="C25:H25" si="14">C7/$X7</f>
        <v>0.1</v>
      </c>
      <c r="D25" s="27">
        <f t="shared" si="14"/>
        <v>0.25</v>
      </c>
      <c r="E25" s="27">
        <f t="shared" si="14"/>
        <v>0.4</v>
      </c>
      <c r="F25" s="27">
        <f t="shared" si="14"/>
        <v>0.55000000000000004</v>
      </c>
      <c r="G25" s="27">
        <f t="shared" si="14"/>
        <v>0.6</v>
      </c>
      <c r="H25" s="27">
        <f t="shared" si="14"/>
        <v>0.6</v>
      </c>
      <c r="J25" s="13">
        <f>$B$7</f>
        <v>2020</v>
      </c>
      <c r="K25" s="27">
        <f t="shared" ref="K25:P25" si="15">K7/$X7</f>
        <v>0.3</v>
      </c>
      <c r="L25" s="27">
        <f t="shared" si="15"/>
        <v>0.4</v>
      </c>
      <c r="M25" s="27">
        <f t="shared" si="15"/>
        <v>0.5</v>
      </c>
      <c r="N25" s="27">
        <f t="shared" si="15"/>
        <v>0.55000000000000004</v>
      </c>
      <c r="O25" s="27">
        <f t="shared" si="15"/>
        <v>0.6</v>
      </c>
      <c r="P25" s="27">
        <f t="shared" si="15"/>
        <v>0.6</v>
      </c>
      <c r="Q25" s="2"/>
      <c r="R25" s="13">
        <f>$B$7</f>
        <v>2020</v>
      </c>
      <c r="S25" s="28">
        <f t="shared" ref="S25:X25" si="16">C7/K7</f>
        <v>0.33333333333333331</v>
      </c>
      <c r="T25" s="28">
        <f t="shared" si="16"/>
        <v>0.625</v>
      </c>
      <c r="U25" s="28">
        <f t="shared" si="16"/>
        <v>0.8</v>
      </c>
      <c r="V25" s="28">
        <f t="shared" si="16"/>
        <v>1</v>
      </c>
      <c r="W25" s="28">
        <f t="shared" si="16"/>
        <v>1</v>
      </c>
      <c r="X25" s="28">
        <f t="shared" si="16"/>
        <v>1</v>
      </c>
      <c r="Y25" s="2"/>
      <c r="Z25" s="13">
        <f>$B$7</f>
        <v>2020</v>
      </c>
      <c r="AA25" s="28">
        <f t="shared" ref="AA25:AF25" si="17">C16/K16</f>
        <v>0.33333333333333331</v>
      </c>
      <c r="AB25" s="28">
        <f t="shared" si="17"/>
        <v>0.625</v>
      </c>
      <c r="AC25" s="28">
        <f t="shared" si="17"/>
        <v>0.8</v>
      </c>
      <c r="AD25" s="28">
        <f t="shared" si="17"/>
        <v>1</v>
      </c>
      <c r="AE25" s="28">
        <f t="shared" si="17"/>
        <v>1</v>
      </c>
      <c r="AF25" s="28">
        <f t="shared" si="17"/>
        <v>1</v>
      </c>
    </row>
    <row r="26" spans="2:32" x14ac:dyDescent="0.25">
      <c r="B26" s="13">
        <f>B25+1</f>
        <v>2021</v>
      </c>
      <c r="C26" s="27">
        <f>C8/$X8</f>
        <v>0.1</v>
      </c>
      <c r="D26" s="27">
        <f>D8/$X8</f>
        <v>0.25</v>
      </c>
      <c r="E26" s="27">
        <f>E8/$X8</f>
        <v>0.5</v>
      </c>
      <c r="F26" s="27">
        <f>F8/$X8</f>
        <v>0.55000000000000004</v>
      </c>
      <c r="G26" s="27">
        <f>G8/$X8</f>
        <v>0.6</v>
      </c>
      <c r="H26" s="27"/>
      <c r="J26" s="13">
        <f>J25+1</f>
        <v>2021</v>
      </c>
      <c r="K26" s="27">
        <f>K8/$X8</f>
        <v>0.3</v>
      </c>
      <c r="L26" s="27">
        <f>L8/$X8</f>
        <v>0.4</v>
      </c>
      <c r="M26" s="27">
        <f>M8/$X8</f>
        <v>0.5</v>
      </c>
      <c r="N26" s="27">
        <f>N8/$X8</f>
        <v>0.55000000000000004</v>
      </c>
      <c r="O26" s="27">
        <f>O8/$X8</f>
        <v>0.6</v>
      </c>
      <c r="P26" s="27"/>
      <c r="Q26" s="2"/>
      <c r="R26" s="13">
        <f>R25+1</f>
        <v>2021</v>
      </c>
      <c r="S26" s="28">
        <f>C8/K8</f>
        <v>0.33333333333333331</v>
      </c>
      <c r="T26" s="28">
        <f>D8/L8</f>
        <v>0.625</v>
      </c>
      <c r="U26" s="28">
        <f>E8/M8</f>
        <v>1</v>
      </c>
      <c r="V26" s="28">
        <f>F8/N8</f>
        <v>1</v>
      </c>
      <c r="W26" s="28">
        <f>G8/O8</f>
        <v>1</v>
      </c>
      <c r="X26" s="28"/>
      <c r="Y26" s="2"/>
      <c r="Z26" s="13">
        <f>Z25+1</f>
        <v>2021</v>
      </c>
      <c r="AA26" s="28">
        <f>C17/K17</f>
        <v>0.33333333333333331</v>
      </c>
      <c r="AB26" s="28">
        <f>D17/L17</f>
        <v>0.625</v>
      </c>
      <c r="AC26" s="28">
        <f>E17/M17</f>
        <v>1</v>
      </c>
      <c r="AD26" s="28">
        <f>F17/N17</f>
        <v>1</v>
      </c>
      <c r="AE26" s="28">
        <f>G17/O17</f>
        <v>1</v>
      </c>
      <c r="AF26" s="28"/>
    </row>
    <row r="27" spans="2:32" x14ac:dyDescent="0.25">
      <c r="B27" s="13">
        <f t="shared" ref="B27:B30" si="18">B26+1</f>
        <v>2022</v>
      </c>
      <c r="C27" s="27">
        <f>C9/$X9</f>
        <v>0.1</v>
      </c>
      <c r="D27" s="27">
        <f>D9/$X9</f>
        <v>0.4</v>
      </c>
      <c r="E27" s="27">
        <f>E9/$X9</f>
        <v>0.5</v>
      </c>
      <c r="F27" s="27">
        <f>F9/$X9</f>
        <v>0.55000000000000004</v>
      </c>
      <c r="G27" s="27"/>
      <c r="H27" s="27"/>
      <c r="J27" s="13">
        <f t="shared" ref="J27:J30" si="19">J26+1</f>
        <v>2022</v>
      </c>
      <c r="K27" s="27">
        <f>K9/$X9</f>
        <v>0.3</v>
      </c>
      <c r="L27" s="27">
        <f>L9/$X9</f>
        <v>0.4</v>
      </c>
      <c r="M27" s="27">
        <f>M9/$X9</f>
        <v>0.5</v>
      </c>
      <c r="N27" s="27">
        <f>N9/$X9</f>
        <v>0.55000000000000004</v>
      </c>
      <c r="O27" s="27"/>
      <c r="P27" s="27"/>
      <c r="Q27" s="2"/>
      <c r="R27" s="13">
        <f t="shared" ref="R27:R30" si="20">R26+1</f>
        <v>2022</v>
      </c>
      <c r="S27" s="28">
        <f>C9/K9</f>
        <v>0.33333333333333331</v>
      </c>
      <c r="T27" s="28">
        <f>D9/L9</f>
        <v>1</v>
      </c>
      <c r="U27" s="28">
        <f>E9/M9</f>
        <v>1</v>
      </c>
      <c r="V27" s="28">
        <f>F9/N9</f>
        <v>1</v>
      </c>
      <c r="W27" s="28"/>
      <c r="X27" s="28"/>
      <c r="Y27" s="2"/>
      <c r="Z27" s="13">
        <f t="shared" ref="Z27:Z30" si="21">Z26+1</f>
        <v>2022</v>
      </c>
      <c r="AA27" s="28">
        <f>C18/K18</f>
        <v>0.33333333333333331</v>
      </c>
      <c r="AB27" s="28">
        <f>D18/L18</f>
        <v>1</v>
      </c>
      <c r="AC27" s="28">
        <f>E18/M18</f>
        <v>1</v>
      </c>
      <c r="AD27" s="28">
        <f>F18/N18</f>
        <v>1</v>
      </c>
      <c r="AE27" s="28"/>
      <c r="AF27" s="28"/>
    </row>
    <row r="28" spans="2:32" x14ac:dyDescent="0.25">
      <c r="B28" s="13">
        <f t="shared" si="18"/>
        <v>2023</v>
      </c>
      <c r="C28" s="27">
        <f>C10/$X10</f>
        <v>0.25</v>
      </c>
      <c r="D28" s="27">
        <f>D10/$X10</f>
        <v>0.4</v>
      </c>
      <c r="E28" s="27">
        <f>E10/$X10</f>
        <v>0.5</v>
      </c>
      <c r="F28" s="27"/>
      <c r="G28" s="27"/>
      <c r="H28" s="27"/>
      <c r="J28" s="13">
        <f t="shared" si="19"/>
        <v>2023</v>
      </c>
      <c r="K28" s="27">
        <f>K10/$X10</f>
        <v>0.3</v>
      </c>
      <c r="L28" s="27">
        <f>L10/$X10</f>
        <v>0.4</v>
      </c>
      <c r="M28" s="27">
        <f>M10/$X10</f>
        <v>0.5</v>
      </c>
      <c r="N28" s="27"/>
      <c r="O28" s="27"/>
      <c r="P28" s="27"/>
      <c r="Q28" s="2"/>
      <c r="R28" s="13">
        <f t="shared" si="20"/>
        <v>2023</v>
      </c>
      <c r="S28" s="28">
        <f>C10/K10</f>
        <v>0.83333333333333337</v>
      </c>
      <c r="T28" s="28">
        <f>D10/L10</f>
        <v>1</v>
      </c>
      <c r="U28" s="28">
        <f>E10/M10</f>
        <v>1</v>
      </c>
      <c r="V28" s="28"/>
      <c r="W28" s="28"/>
      <c r="X28" s="28"/>
      <c r="Y28" s="2"/>
      <c r="Z28" s="13">
        <f t="shared" si="21"/>
        <v>2023</v>
      </c>
      <c r="AA28" s="28">
        <f>C19/K19</f>
        <v>0.83333333333333337</v>
      </c>
      <c r="AB28" s="28">
        <f>D19/L19</f>
        <v>1</v>
      </c>
      <c r="AC28" s="28">
        <f>E19/M19</f>
        <v>1</v>
      </c>
      <c r="AD28" s="28"/>
      <c r="AE28" s="28"/>
      <c r="AF28" s="28"/>
    </row>
    <row r="29" spans="2:32" x14ac:dyDescent="0.25">
      <c r="B29" s="13">
        <f t="shared" si="18"/>
        <v>2024</v>
      </c>
      <c r="C29" s="27">
        <f>C11/$X11</f>
        <v>0.25</v>
      </c>
      <c r="D29" s="27">
        <f>D11/$X11</f>
        <v>0.4</v>
      </c>
      <c r="E29" s="27"/>
      <c r="F29" s="27"/>
      <c r="G29" s="27"/>
      <c r="H29" s="27"/>
      <c r="J29" s="13">
        <f t="shared" si="19"/>
        <v>2024</v>
      </c>
      <c r="K29" s="27">
        <f>K11/$X11</f>
        <v>0.3</v>
      </c>
      <c r="L29" s="27">
        <f>L11/$X11</f>
        <v>0.4</v>
      </c>
      <c r="M29" s="27"/>
      <c r="N29" s="27"/>
      <c r="O29" s="27"/>
      <c r="P29" s="27"/>
      <c r="Q29" s="2"/>
      <c r="R29" s="13">
        <f t="shared" si="20"/>
        <v>2024</v>
      </c>
      <c r="S29" s="28">
        <f>C11/K11</f>
        <v>0.83333333333333337</v>
      </c>
      <c r="T29" s="28">
        <f>D11/L11</f>
        <v>1</v>
      </c>
      <c r="U29" s="28"/>
      <c r="V29" s="28"/>
      <c r="W29" s="28"/>
      <c r="X29" s="28"/>
      <c r="Y29" s="2"/>
      <c r="Z29" s="13">
        <f t="shared" si="21"/>
        <v>2024</v>
      </c>
      <c r="AA29" s="28">
        <f>C20/K20</f>
        <v>0.83333333333333337</v>
      </c>
      <c r="AB29" s="28">
        <f>D20/L20</f>
        <v>1</v>
      </c>
      <c r="AC29" s="28"/>
      <c r="AD29" s="28"/>
      <c r="AE29" s="28"/>
      <c r="AF29" s="28"/>
    </row>
    <row r="30" spans="2:32" x14ac:dyDescent="0.25">
      <c r="B30" s="13">
        <f t="shared" si="18"/>
        <v>2025</v>
      </c>
      <c r="C30" s="27">
        <f>C12/$X12</f>
        <v>0.25</v>
      </c>
      <c r="D30" s="27"/>
      <c r="E30" s="27"/>
      <c r="F30" s="27"/>
      <c r="G30" s="27"/>
      <c r="H30" s="27"/>
      <c r="J30" s="13">
        <f t="shared" si="19"/>
        <v>2025</v>
      </c>
      <c r="K30" s="27">
        <f>K12/$X12</f>
        <v>0.3</v>
      </c>
      <c r="L30" s="27"/>
      <c r="M30" s="27"/>
      <c r="N30" s="27"/>
      <c r="O30" s="27"/>
      <c r="P30" s="27"/>
      <c r="Q30" s="2"/>
      <c r="R30" s="13">
        <f t="shared" si="20"/>
        <v>2025</v>
      </c>
      <c r="S30" s="28">
        <f>C12/K12</f>
        <v>0.83333333333333337</v>
      </c>
      <c r="T30" s="28"/>
      <c r="U30" s="28"/>
      <c r="V30" s="28"/>
      <c r="W30" s="28"/>
      <c r="X30" s="28"/>
      <c r="Y30" s="2"/>
      <c r="Z30" s="13">
        <f t="shared" si="21"/>
        <v>2025</v>
      </c>
      <c r="AA30" s="28">
        <f>C21/K21</f>
        <v>0.83333333333333337</v>
      </c>
      <c r="AB30" s="28"/>
      <c r="AC30" s="28"/>
      <c r="AD30" s="28"/>
      <c r="AE30" s="28"/>
      <c r="AF30" s="2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 t="shared" ref="C35:H35" si="22">C7/C16</f>
        <v>360</v>
      </c>
      <c r="D35" s="7">
        <f t="shared" si="22"/>
        <v>360</v>
      </c>
      <c r="E35" s="7">
        <f t="shared" si="22"/>
        <v>360</v>
      </c>
      <c r="F35" s="7">
        <f t="shared" si="22"/>
        <v>360</v>
      </c>
      <c r="G35" s="7">
        <f t="shared" si="22"/>
        <v>360</v>
      </c>
      <c r="H35" s="7">
        <f t="shared" si="22"/>
        <v>360</v>
      </c>
      <c r="J35" s="13">
        <f>$B$7</f>
        <v>2020</v>
      </c>
      <c r="K35" s="7">
        <f t="shared" ref="K35:P35" si="23">K7/K16</f>
        <v>360</v>
      </c>
      <c r="L35" s="7">
        <f t="shared" si="23"/>
        <v>360</v>
      </c>
      <c r="M35" s="7">
        <f t="shared" si="23"/>
        <v>360</v>
      </c>
      <c r="N35" s="7">
        <f t="shared" si="23"/>
        <v>360</v>
      </c>
      <c r="O35" s="7">
        <f t="shared" si="23"/>
        <v>360</v>
      </c>
      <c r="P35" s="7">
        <f t="shared" si="23"/>
        <v>360</v>
      </c>
      <c r="R35" s="13">
        <f>$B$7</f>
        <v>2020</v>
      </c>
      <c r="S35" s="7">
        <f t="shared" ref="S35:X35" si="24">IFERROR((K7-C7)/(K16-C16),0)</f>
        <v>360</v>
      </c>
      <c r="T35" s="7">
        <f t="shared" si="24"/>
        <v>360</v>
      </c>
      <c r="U35" s="7">
        <f t="shared" si="24"/>
        <v>360</v>
      </c>
      <c r="V35" s="7">
        <f t="shared" si="24"/>
        <v>0</v>
      </c>
      <c r="W35" s="7">
        <f t="shared" si="24"/>
        <v>0</v>
      </c>
      <c r="X35" s="7">
        <f t="shared" si="24"/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C8/C17</f>
        <v>360</v>
      </c>
      <c r="D36" s="7">
        <f>D8/D17</f>
        <v>360</v>
      </c>
      <c r="E36" s="7">
        <f>E8/E17</f>
        <v>360</v>
      </c>
      <c r="F36" s="7">
        <f>F8/F17</f>
        <v>360</v>
      </c>
      <c r="G36" s="7">
        <f>G8/G17</f>
        <v>360</v>
      </c>
      <c r="H36" s="7"/>
      <c r="J36" s="13">
        <f>J35+1</f>
        <v>2021</v>
      </c>
      <c r="K36" s="7">
        <f>K8/K17</f>
        <v>360</v>
      </c>
      <c r="L36" s="7">
        <f>L8/L17</f>
        <v>360</v>
      </c>
      <c r="M36" s="7">
        <f>M8/M17</f>
        <v>360</v>
      </c>
      <c r="N36" s="7">
        <f>N8/N17</f>
        <v>360</v>
      </c>
      <c r="O36" s="7">
        <f>O8/O17</f>
        <v>360</v>
      </c>
      <c r="P36" s="7"/>
      <c r="R36" s="13">
        <f>R35+1</f>
        <v>2021</v>
      </c>
      <c r="S36" s="7">
        <f>IFERROR((K8-C8)/(K17-C17),0)</f>
        <v>360</v>
      </c>
      <c r="T36" s="7">
        <f>IFERROR((L8-D8)/(L17-D17),0)</f>
        <v>360</v>
      </c>
      <c r="U36" s="7">
        <f>IFERROR((M8-E8)/(M17-E17),0)</f>
        <v>0</v>
      </c>
      <c r="V36" s="7">
        <f>IFERROR((N8-F8)/(N17-F17),0)</f>
        <v>0</v>
      </c>
      <c r="W36" s="7">
        <f>IFERROR((O8-G8)/(O17-G17),0)</f>
        <v>0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25">B36+1</f>
        <v>2022</v>
      </c>
      <c r="C37" s="7">
        <f>C9/C18</f>
        <v>360</v>
      </c>
      <c r="D37" s="7">
        <f>D9/D18</f>
        <v>360</v>
      </c>
      <c r="E37" s="7">
        <f>E9/E18</f>
        <v>360</v>
      </c>
      <c r="F37" s="7">
        <f>F9/F18</f>
        <v>360</v>
      </c>
      <c r="G37" s="7"/>
      <c r="H37" s="7"/>
      <c r="J37" s="13">
        <f t="shared" ref="J37:J40" si="26">J36+1</f>
        <v>2022</v>
      </c>
      <c r="K37" s="7">
        <f>K9/K18</f>
        <v>360</v>
      </c>
      <c r="L37" s="7">
        <f>L9/L18</f>
        <v>360</v>
      </c>
      <c r="M37" s="7">
        <f>M9/M18</f>
        <v>360</v>
      </c>
      <c r="N37" s="7">
        <f>N9/N18</f>
        <v>360</v>
      </c>
      <c r="O37" s="7"/>
      <c r="P37" s="7"/>
      <c r="R37" s="13">
        <f t="shared" ref="R37:R40" si="27">R36+1</f>
        <v>2022</v>
      </c>
      <c r="S37" s="7">
        <f>IFERROR((K9-C9)/(K18-C18),0)</f>
        <v>360</v>
      </c>
      <c r="T37" s="7">
        <f>IFERROR((L9-D9)/(L18-D18),0)</f>
        <v>0</v>
      </c>
      <c r="U37" s="7">
        <f>IFERROR((M9-E9)/(M18-E18),0)</f>
        <v>0</v>
      </c>
      <c r="V37" s="7">
        <f>IFERROR((N9-F9)/(N18-F18),0)</f>
        <v>0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25"/>
        <v>2023</v>
      </c>
      <c r="C38" s="7">
        <f>C10/C19</f>
        <v>360</v>
      </c>
      <c r="D38" s="7">
        <f>D10/D19</f>
        <v>360</v>
      </c>
      <c r="E38" s="7">
        <f>E10/E19</f>
        <v>360</v>
      </c>
      <c r="F38" s="7"/>
      <c r="G38" s="7"/>
      <c r="H38" s="7"/>
      <c r="J38" s="13">
        <f t="shared" si="26"/>
        <v>2023</v>
      </c>
      <c r="K38" s="7">
        <f>K10/K19</f>
        <v>360</v>
      </c>
      <c r="L38" s="7">
        <f>L10/L19</f>
        <v>360</v>
      </c>
      <c r="M38" s="7">
        <f>M10/M19</f>
        <v>360</v>
      </c>
      <c r="N38" s="7"/>
      <c r="O38" s="7"/>
      <c r="P38" s="7"/>
      <c r="R38" s="13">
        <f t="shared" si="27"/>
        <v>2023</v>
      </c>
      <c r="S38" s="7">
        <f>IFERROR((K10-C10)/(K19-C19),0)</f>
        <v>360</v>
      </c>
      <c r="T38" s="7">
        <f>IFERROR((L10-D10)/(L19-D19),0)</f>
        <v>0</v>
      </c>
      <c r="U38" s="7">
        <f>IFERROR((M10-E10)/(M19-E19),0)</f>
        <v>0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25"/>
        <v>2024</v>
      </c>
      <c r="C39" s="7">
        <f>C11/C20</f>
        <v>360</v>
      </c>
      <c r="D39" s="7">
        <f>D11/D20</f>
        <v>360</v>
      </c>
      <c r="E39" s="7"/>
      <c r="F39" s="7"/>
      <c r="G39" s="7"/>
      <c r="H39" s="7"/>
      <c r="J39" s="13">
        <f t="shared" si="26"/>
        <v>2024</v>
      </c>
      <c r="K39" s="7">
        <f>K11/K20</f>
        <v>360</v>
      </c>
      <c r="L39" s="7">
        <f>L11/L20</f>
        <v>360</v>
      </c>
      <c r="M39" s="7"/>
      <c r="N39" s="7"/>
      <c r="O39" s="7"/>
      <c r="P39" s="7"/>
      <c r="R39" s="13">
        <f t="shared" si="27"/>
        <v>2024</v>
      </c>
      <c r="S39" s="7">
        <f>IFERROR((K11-C11)/(K20-C20),0)</f>
        <v>360</v>
      </c>
      <c r="T39" s="7">
        <f>IFERROR((L11-D11)/(L20-D20),0)</f>
        <v>0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25"/>
        <v>2025</v>
      </c>
      <c r="C40" s="7">
        <f>C12/C21</f>
        <v>360</v>
      </c>
      <c r="D40" s="7"/>
      <c r="E40" s="7"/>
      <c r="F40" s="7"/>
      <c r="G40" s="7"/>
      <c r="H40" s="7"/>
      <c r="J40" s="13">
        <f t="shared" si="26"/>
        <v>2025</v>
      </c>
      <c r="K40" s="7">
        <f>K12/K21</f>
        <v>360</v>
      </c>
      <c r="L40" s="7"/>
      <c r="M40" s="7"/>
      <c r="N40" s="7"/>
      <c r="O40" s="7"/>
      <c r="P40" s="7"/>
      <c r="R40" s="13">
        <f t="shared" si="27"/>
        <v>2025</v>
      </c>
      <c r="S40" s="7">
        <f>IFERROR((K12-C12)/(K21-C21),0)</f>
        <v>360</v>
      </c>
      <c r="T40" s="7"/>
      <c r="U40" s="7"/>
      <c r="V40" s="7"/>
      <c r="W40" s="7"/>
      <c r="X40" s="7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9.9499999999999993" customHeight="1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8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" si="28">D66+12</f>
        <v>36</v>
      </c>
      <c r="F66" s="12">
        <f t="shared" ref="F66" si="29">E66+12</f>
        <v>48</v>
      </c>
      <c r="G66" s="12">
        <f t="shared" ref="G66" si="30">F66+12</f>
        <v>60</v>
      </c>
      <c r="H66" s="12">
        <f t="shared" ref="H66" si="31">G66+12</f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" si="32">L66+12</f>
        <v>36</v>
      </c>
      <c r="N66" s="12">
        <f t="shared" ref="N66" si="33">M66+12</f>
        <v>48</v>
      </c>
      <c r="O66" s="12">
        <f t="shared" ref="O66" si="34">N66+12</f>
        <v>60</v>
      </c>
      <c r="P66" s="12">
        <f t="shared" ref="P66" si="35">O66+12</f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9.0909090909090912E-2</v>
      </c>
      <c r="G67" s="27">
        <f>IFERROR((G7-'00'!G7)/G7,0)</f>
        <v>8.3333333333333329E-2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0</v>
      </c>
      <c r="O67" s="27">
        <f>IFERROR((O7-'00'!O7)/O7,0)</f>
        <v>0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36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0.2</v>
      </c>
      <c r="F68" s="27">
        <f>IFERROR((F8-'00'!F8)/F8,0)</f>
        <v>9.0909090909090912E-2</v>
      </c>
      <c r="G68" s="27">
        <f>IFERROR((G8-'00'!G8)/G8,0)</f>
        <v>8.3333333333333329E-2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0</v>
      </c>
      <c r="N68" s="27">
        <f>IFERROR((N8-'00'!N8)/N8,0)</f>
        <v>0</v>
      </c>
      <c r="O68" s="27">
        <f>IFERROR((O8-'00'!O8)/O8,0)</f>
        <v>0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36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37">B68+1</f>
        <v>2022</v>
      </c>
      <c r="C69" s="27">
        <f>IFERROR((C9-'00'!C9)/C9,0)</f>
        <v>0</v>
      </c>
      <c r="D69" s="27">
        <f>IFERROR((D9-'00'!D9)/D9,0)</f>
        <v>0.375</v>
      </c>
      <c r="E69" s="27">
        <f>IFERROR((E9-'00'!E9)/E9,0)</f>
        <v>0.2</v>
      </c>
      <c r="F69" s="27">
        <f>IFERROR((F9-'00'!F9)/F9,0)</f>
        <v>9.0909090909090912E-2</v>
      </c>
      <c r="G69" s="27"/>
      <c r="H69" s="27"/>
      <c r="I69" s="2"/>
      <c r="J69" s="13">
        <f t="shared" ref="J69:J72" si="38">J68+1</f>
        <v>2022</v>
      </c>
      <c r="K69" s="27">
        <f>IFERROR((K9-'00'!K9)/K9,0)</f>
        <v>0</v>
      </c>
      <c r="L69" s="27">
        <f>IFERROR((L9-'00'!L9)/L9,0)</f>
        <v>0</v>
      </c>
      <c r="M69" s="27">
        <f>IFERROR((M9-'00'!M9)/M9,0)</f>
        <v>0</v>
      </c>
      <c r="N69" s="27">
        <f>IFERROR((N9-'00'!N9)/N9,0)</f>
        <v>0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39">(1+U68)*(1+T69)-1</f>
        <v>0</v>
      </c>
      <c r="V69" s="42">
        <f>(S69/S68)/(1+T69)-1</f>
        <v>0</v>
      </c>
      <c r="W69" s="25">
        <f>(1+U72)/(1+U69)</f>
        <v>1</v>
      </c>
      <c r="X69" s="5">
        <f t="shared" si="36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37"/>
        <v>2023</v>
      </c>
      <c r="C70" s="27">
        <f>IFERROR((C10-'00'!C10)/C10,0)</f>
        <v>0.6</v>
      </c>
      <c r="D70" s="27">
        <f>IFERROR((D10-'00'!D10)/D10,0)</f>
        <v>0.375</v>
      </c>
      <c r="E70" s="27">
        <f>IFERROR((E10-'00'!E10)/E10,0)</f>
        <v>0.2</v>
      </c>
      <c r="F70" s="27"/>
      <c r="G70" s="27"/>
      <c r="H70" s="27"/>
      <c r="I70" s="2"/>
      <c r="J70" s="13">
        <f t="shared" si="38"/>
        <v>2023</v>
      </c>
      <c r="K70" s="27">
        <f>IFERROR((K10-'00'!K10)/K10,0)</f>
        <v>0</v>
      </c>
      <c r="L70" s="27">
        <f>IFERROR((L10-'00'!L10)/L10,0)</f>
        <v>0</v>
      </c>
      <c r="M70" s="27">
        <f>IFERROR((M10-'00'!M10)/M10,0)</f>
        <v>0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39"/>
        <v>0</v>
      </c>
      <c r="V70" s="42">
        <f>(S70/S69)/(1+T70)-1</f>
        <v>0</v>
      </c>
      <c r="W70" s="25">
        <f>(1+U72)/(1+U70)</f>
        <v>1</v>
      </c>
      <c r="X70" s="5">
        <f t="shared" si="36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37"/>
        <v>2024</v>
      </c>
      <c r="C71" s="27">
        <f>IFERROR((C11-'00'!C11)/C11,0)</f>
        <v>0.6</v>
      </c>
      <c r="D71" s="27">
        <f>IFERROR((D11-'00'!D11)/D11,0)</f>
        <v>0.375</v>
      </c>
      <c r="E71" s="27"/>
      <c r="F71" s="27"/>
      <c r="G71" s="27"/>
      <c r="H71" s="27"/>
      <c r="I71" s="2"/>
      <c r="J71" s="13">
        <f t="shared" si="38"/>
        <v>2024</v>
      </c>
      <c r="K71" s="27">
        <f>IFERROR((K11-'00'!K11)/K11,0)</f>
        <v>0</v>
      </c>
      <c r="L71" s="27">
        <f>IFERROR((L11-'00'!L11)/L11,0)</f>
        <v>0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39"/>
        <v>0</v>
      </c>
      <c r="V71" s="42">
        <f>(S71/S70)/(1+T71)-1</f>
        <v>0</v>
      </c>
      <c r="W71" s="25">
        <f>(1+U72)/(1+U71)</f>
        <v>1</v>
      </c>
      <c r="X71" s="5">
        <f t="shared" si="36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37"/>
        <v>2025</v>
      </c>
      <c r="C72" s="27">
        <f>IFERROR((C12-'00'!C12)/C12,0)</f>
        <v>0.6</v>
      </c>
      <c r="D72" s="27"/>
      <c r="E72" s="27"/>
      <c r="F72" s="27"/>
      <c r="G72" s="27"/>
      <c r="H72" s="27"/>
      <c r="I72" s="2"/>
      <c r="J72" s="13">
        <f t="shared" si="38"/>
        <v>2025</v>
      </c>
      <c r="K72" s="27">
        <f>IFERROR((K12-'00'!K12)/K12,0)</f>
        <v>0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39"/>
        <v>0</v>
      </c>
      <c r="V72" s="42">
        <f>(S72/S71)/(1+T72)-1</f>
        <v>0</v>
      </c>
      <c r="W72" s="25">
        <f>(1+U72)/(1+U72)</f>
        <v>1</v>
      </c>
      <c r="X72" s="5">
        <f t="shared" si="36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9.0909090909090912E-2</v>
      </c>
      <c r="G76" s="27">
        <f>IFERROR((G16-'00'!G16)/G16,0)</f>
        <v>8.3333333333333329E-2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0.2</v>
      </c>
      <c r="F77" s="27">
        <f>IFERROR((F17-'00'!F17)/F17,0)</f>
        <v>9.0909090909090912E-2</v>
      </c>
      <c r="G77" s="27">
        <f>IFERROR((G17-'00'!G17)/G17,0)</f>
        <v>8.3333333333333329E-2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40">B77+1</f>
        <v>2022</v>
      </c>
      <c r="C78" s="27">
        <f>IFERROR((C18-'00'!C18)/C18,0)</f>
        <v>0</v>
      </c>
      <c r="D78" s="27">
        <f>IFERROR((D18-'00'!D18)/D18,0)</f>
        <v>0.375</v>
      </c>
      <c r="E78" s="27">
        <f>IFERROR((E18-'00'!E18)/E18,0)</f>
        <v>0.2</v>
      </c>
      <c r="F78" s="27">
        <f>IFERROR((F18-'00'!F18)/F18,0)</f>
        <v>9.0909090909090912E-2</v>
      </c>
      <c r="G78" s="27"/>
      <c r="H78" s="27"/>
      <c r="I78" s="2"/>
      <c r="J78" s="13">
        <f t="shared" ref="J78:J81" si="41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40"/>
        <v>2023</v>
      </c>
      <c r="C79" s="27">
        <f>IFERROR((C19-'00'!C19)/C19,0)</f>
        <v>0.6</v>
      </c>
      <c r="D79" s="27">
        <f>IFERROR((D19-'00'!D19)/D19,0)</f>
        <v>0.375</v>
      </c>
      <c r="E79" s="27">
        <f>IFERROR((E19-'00'!E19)/E19,0)</f>
        <v>0.2</v>
      </c>
      <c r="F79" s="27"/>
      <c r="G79" s="27"/>
      <c r="H79" s="27"/>
      <c r="I79" s="2"/>
      <c r="J79" s="13">
        <f t="shared" si="41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40"/>
        <v>2024</v>
      </c>
      <c r="C80" s="27">
        <f>IFERROR((C20-'00'!C20)/C20,0)</f>
        <v>0.6</v>
      </c>
      <c r="D80" s="27">
        <f>IFERROR((D20-'00'!D20)/D20,0)</f>
        <v>0.375</v>
      </c>
      <c r="E80" s="27"/>
      <c r="F80" s="27"/>
      <c r="G80" s="27"/>
      <c r="H80" s="27"/>
      <c r="I80" s="2"/>
      <c r="J80" s="13">
        <f t="shared" si="41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40"/>
        <v>2025</v>
      </c>
      <c r="C81" s="27">
        <f>IFERROR((C21-'00'!C21)/C21,0)</f>
        <v>0.6</v>
      </c>
      <c r="D81" s="27"/>
      <c r="E81" s="27"/>
      <c r="F81" s="27"/>
      <c r="G81" s="27"/>
      <c r="H81" s="27"/>
      <c r="I81" s="2"/>
      <c r="J81" s="13">
        <f t="shared" si="41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9.0909090909090981E-2</v>
      </c>
      <c r="G85" s="27">
        <f>IFERROR((G25-'00'!G25)/G25,0)</f>
        <v>8.3333333333333232E-2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0</v>
      </c>
      <c r="O85" s="27">
        <f>IFERROR((O25-'00'!O25)/O25,0)</f>
        <v>0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9.0909090909090939E-2</v>
      </c>
      <c r="W85" s="27">
        <f>IFERROR((W25-'00'!W25)/W25,0)</f>
        <v>8.333333333333337E-2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9.0909090909090939E-2</v>
      </c>
      <c r="AE85" s="27">
        <f>IFERROR((AE25-'00'!AE25)/AE25,0)</f>
        <v>8.333333333333337E-2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0.19999999999999996</v>
      </c>
      <c r="F86" s="27">
        <f>IFERROR((F26-'00'!F26)/F26,0)</f>
        <v>9.0909090909090981E-2</v>
      </c>
      <c r="G86" s="27">
        <f>IFERROR((G26-'00'!G26)/G26,0)</f>
        <v>8.3333333333333232E-2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0</v>
      </c>
      <c r="N86" s="27">
        <f>IFERROR((N26-'00'!N26)/N26,0)</f>
        <v>0</v>
      </c>
      <c r="O86" s="27">
        <f>IFERROR((O26-'00'!O26)/O26,0)</f>
        <v>0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0.19999999999999996</v>
      </c>
      <c r="V86" s="27">
        <f>IFERROR((V26-'00'!V26)/V26,0)</f>
        <v>9.0909090909090939E-2</v>
      </c>
      <c r="W86" s="27">
        <f>IFERROR((W26-'00'!W26)/W26,0)</f>
        <v>8.333333333333337E-2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0.19999999999999996</v>
      </c>
      <c r="AD86" s="27">
        <f>IFERROR((AD26-'00'!AD26)/AD26,0)</f>
        <v>9.0909090909090939E-2</v>
      </c>
      <c r="AE86" s="27">
        <f>IFERROR((AE26-'00'!AE26)/AE26,0)</f>
        <v>8.333333333333337E-2</v>
      </c>
      <c r="AF86" s="27"/>
    </row>
    <row r="87" spans="2:32" x14ac:dyDescent="0.25">
      <c r="B87" s="13">
        <f t="shared" ref="B87:B90" si="42">B86+1</f>
        <v>2022</v>
      </c>
      <c r="C87" s="27">
        <f>IFERROR((C27-'00'!C27)/C27,0)</f>
        <v>0</v>
      </c>
      <c r="D87" s="27">
        <f>IFERROR((D27-'00'!D27)/D27,0)</f>
        <v>0.37500000000000006</v>
      </c>
      <c r="E87" s="27">
        <f>IFERROR((E27-'00'!E27)/E27,0)</f>
        <v>0.19999999999999996</v>
      </c>
      <c r="F87" s="27">
        <f>IFERROR((F27-'00'!F27)/F27,0)</f>
        <v>9.0909090909090981E-2</v>
      </c>
      <c r="G87" s="27"/>
      <c r="H87" s="27"/>
      <c r="J87" s="13">
        <f t="shared" ref="J87:J90" si="43">J86+1</f>
        <v>2022</v>
      </c>
      <c r="K87" s="27">
        <f>IFERROR((K27-'00'!K27)/K27,0)</f>
        <v>0</v>
      </c>
      <c r="L87" s="27">
        <f>IFERROR((L27-'00'!L27)/L27,0)</f>
        <v>0</v>
      </c>
      <c r="M87" s="27">
        <f>IFERROR((M27-'00'!M27)/M27,0)</f>
        <v>0</v>
      </c>
      <c r="N87" s="27">
        <f>IFERROR((N27-'00'!N27)/N27,0)</f>
        <v>0</v>
      </c>
      <c r="O87" s="27"/>
      <c r="P87" s="27"/>
      <c r="Q87" s="2"/>
      <c r="R87" s="13">
        <f t="shared" ref="R87:R90" si="44">R86+1</f>
        <v>2022</v>
      </c>
      <c r="S87" s="27">
        <f>IFERROR((S27-'00'!S27)/S27,0)</f>
        <v>0</v>
      </c>
      <c r="T87" s="27">
        <f>IFERROR((T27-'00'!T27)/T27,0)</f>
        <v>0.375</v>
      </c>
      <c r="U87" s="27">
        <f>IFERROR((U27-'00'!U27)/U27,0)</f>
        <v>0.19999999999999996</v>
      </c>
      <c r="V87" s="27">
        <f>IFERROR((V27-'00'!V27)/V27,0)</f>
        <v>9.0909090909090939E-2</v>
      </c>
      <c r="W87" s="27"/>
      <c r="X87" s="27"/>
      <c r="Y87" s="2"/>
      <c r="Z87" s="13">
        <f t="shared" ref="Z87:Z90" si="45">Z86+1</f>
        <v>2022</v>
      </c>
      <c r="AA87" s="27">
        <f>IFERROR((AA27-'00'!AA27)/AA27,0)</f>
        <v>0</v>
      </c>
      <c r="AB87" s="27">
        <f>IFERROR((AB27-'00'!AB27)/AB27,0)</f>
        <v>0.375</v>
      </c>
      <c r="AC87" s="27">
        <f>IFERROR((AC27-'00'!AC27)/AC27,0)</f>
        <v>0.19999999999999996</v>
      </c>
      <c r="AD87" s="27">
        <f>IFERROR((AD27-'00'!AD27)/AD27,0)</f>
        <v>9.0909090909090939E-2</v>
      </c>
      <c r="AE87" s="27"/>
      <c r="AF87" s="27"/>
    </row>
    <row r="88" spans="2:32" x14ac:dyDescent="0.25">
      <c r="B88" s="13">
        <f t="shared" si="42"/>
        <v>2023</v>
      </c>
      <c r="C88" s="27">
        <f>IFERROR((C28-'00'!C28)/C28,0)</f>
        <v>0.6</v>
      </c>
      <c r="D88" s="27">
        <f>IFERROR((D28-'00'!D28)/D28,0)</f>
        <v>0.37500000000000006</v>
      </c>
      <c r="E88" s="27">
        <f>IFERROR((E28-'00'!E28)/E28,0)</f>
        <v>0.19999999999999996</v>
      </c>
      <c r="F88" s="27"/>
      <c r="G88" s="27"/>
      <c r="H88" s="27"/>
      <c r="J88" s="13">
        <f t="shared" si="43"/>
        <v>2023</v>
      </c>
      <c r="K88" s="27">
        <f>IFERROR((K28-'00'!K28)/K28,0)</f>
        <v>0</v>
      </c>
      <c r="L88" s="27">
        <f>IFERROR((L28-'00'!L28)/L28,0)</f>
        <v>0</v>
      </c>
      <c r="M88" s="27">
        <f>IFERROR((M28-'00'!M28)/M28,0)</f>
        <v>0</v>
      </c>
      <c r="N88" s="27"/>
      <c r="O88" s="27"/>
      <c r="P88" s="27"/>
      <c r="Q88" s="2"/>
      <c r="R88" s="13">
        <f t="shared" si="44"/>
        <v>2023</v>
      </c>
      <c r="S88" s="27">
        <f>IFERROR((S28-'00'!S28)/S28,0)</f>
        <v>0.6</v>
      </c>
      <c r="T88" s="27">
        <f>IFERROR((T28-'00'!T28)/T28,0)</f>
        <v>0.375</v>
      </c>
      <c r="U88" s="27">
        <f>IFERROR((U28-'00'!U28)/U28,0)</f>
        <v>0.19999999999999996</v>
      </c>
      <c r="V88" s="27"/>
      <c r="W88" s="27"/>
      <c r="X88" s="27"/>
      <c r="Y88" s="2"/>
      <c r="Z88" s="13">
        <f t="shared" si="45"/>
        <v>2023</v>
      </c>
      <c r="AA88" s="27">
        <f>IFERROR((AA28-'00'!AA28)/AA28,0)</f>
        <v>0.6</v>
      </c>
      <c r="AB88" s="27">
        <f>IFERROR((AB28-'00'!AB28)/AB28,0)</f>
        <v>0.375</v>
      </c>
      <c r="AC88" s="27">
        <f>IFERROR((AC28-'00'!AC28)/AC28,0)</f>
        <v>0.19999999999999996</v>
      </c>
      <c r="AD88" s="27"/>
      <c r="AE88" s="27"/>
      <c r="AF88" s="27"/>
    </row>
    <row r="89" spans="2:32" x14ac:dyDescent="0.25">
      <c r="B89" s="13">
        <f t="shared" si="42"/>
        <v>2024</v>
      </c>
      <c r="C89" s="27">
        <f>IFERROR((C29-'00'!C29)/C29,0)</f>
        <v>0.6</v>
      </c>
      <c r="D89" s="27">
        <f>IFERROR((D29-'00'!D29)/D29,0)</f>
        <v>0.37500000000000006</v>
      </c>
      <c r="E89" s="27"/>
      <c r="F89" s="27"/>
      <c r="G89" s="27"/>
      <c r="H89" s="27"/>
      <c r="J89" s="13">
        <f t="shared" si="43"/>
        <v>2024</v>
      </c>
      <c r="K89" s="27">
        <f>IFERROR((K29-'00'!K29)/K29,0)</f>
        <v>0</v>
      </c>
      <c r="L89" s="27">
        <f>IFERROR((L29-'00'!L29)/L29,0)</f>
        <v>0</v>
      </c>
      <c r="M89" s="27"/>
      <c r="N89" s="27"/>
      <c r="O89" s="27"/>
      <c r="P89" s="27"/>
      <c r="Q89" s="2"/>
      <c r="R89" s="13">
        <f t="shared" si="44"/>
        <v>2024</v>
      </c>
      <c r="S89" s="27">
        <f>IFERROR((S29-'00'!S29)/S29,0)</f>
        <v>0.6</v>
      </c>
      <c r="T89" s="27">
        <f>IFERROR((T29-'00'!T29)/T29,0)</f>
        <v>0.375</v>
      </c>
      <c r="U89" s="27"/>
      <c r="V89" s="27"/>
      <c r="W89" s="27"/>
      <c r="X89" s="27"/>
      <c r="Y89" s="2"/>
      <c r="Z89" s="13">
        <f t="shared" si="45"/>
        <v>2024</v>
      </c>
      <c r="AA89" s="27">
        <f>IFERROR((AA29-'00'!AA29)/AA29,0)</f>
        <v>0.6</v>
      </c>
      <c r="AB89" s="27">
        <f>IFERROR((AB29-'00'!AB29)/AB29,0)</f>
        <v>0.375</v>
      </c>
      <c r="AC89" s="27"/>
      <c r="AD89" s="27"/>
      <c r="AE89" s="27"/>
      <c r="AF89" s="27"/>
    </row>
    <row r="90" spans="2:32" x14ac:dyDescent="0.25">
      <c r="B90" s="13">
        <f t="shared" si="42"/>
        <v>2025</v>
      </c>
      <c r="C90" s="27">
        <f>IFERROR((C30-'00'!C30)/C30,0)</f>
        <v>0.6</v>
      </c>
      <c r="D90" s="27"/>
      <c r="E90" s="27"/>
      <c r="F90" s="27"/>
      <c r="G90" s="27"/>
      <c r="H90" s="27"/>
      <c r="J90" s="13">
        <f t="shared" si="43"/>
        <v>2025</v>
      </c>
      <c r="K90" s="27">
        <f>IFERROR((K30-'00'!K30)/K30,0)</f>
        <v>0</v>
      </c>
      <c r="L90" s="27"/>
      <c r="M90" s="27"/>
      <c r="N90" s="27"/>
      <c r="O90" s="27"/>
      <c r="P90" s="27"/>
      <c r="Q90" s="2"/>
      <c r="R90" s="13">
        <f t="shared" si="44"/>
        <v>2025</v>
      </c>
      <c r="S90" s="27">
        <f>IFERROR((S30-'00'!S30)/S30,0)</f>
        <v>0.6</v>
      </c>
      <c r="T90" s="27"/>
      <c r="U90" s="27"/>
      <c r="V90" s="27"/>
      <c r="W90" s="27"/>
      <c r="X90" s="27"/>
      <c r="Y90" s="2"/>
      <c r="Z90" s="13">
        <f t="shared" si="45"/>
        <v>2025</v>
      </c>
      <c r="AA90" s="27">
        <f>IFERROR((AA30-'00'!AA30)/AA30,0)</f>
        <v>0.6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0</v>
      </c>
      <c r="O95" s="27">
        <f>IFERROR((O35-'00'!O35)/O35,0)</f>
        <v>0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</v>
      </c>
      <c r="W95" s="27">
        <f>IFERROR((W35-'00'!W35)/W35,0)</f>
        <v>0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0</v>
      </c>
      <c r="N96" s="27">
        <f>IFERROR((N36-'00'!N36)/N36,0)</f>
        <v>0</v>
      </c>
      <c r="O96" s="27">
        <f>IFERROR((O36-'00'!O36)/O36,0)</f>
        <v>0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</v>
      </c>
      <c r="V96" s="27">
        <f>IFERROR((V36-'00'!V36)/V36,0)</f>
        <v>0</v>
      </c>
      <c r="W96" s="27">
        <f>IFERROR((W36-'00'!W36)/W36,0)</f>
        <v>0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46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47">J96+1</f>
        <v>2022</v>
      </c>
      <c r="K97" s="27">
        <f>IFERROR((K37-'00'!K37)/K37,0)</f>
        <v>0</v>
      </c>
      <c r="L97" s="27">
        <f>IFERROR((L37-'00'!L37)/L37,0)</f>
        <v>0</v>
      </c>
      <c r="M97" s="27">
        <f>IFERROR((M37-'00'!M37)/M37,0)</f>
        <v>0</v>
      </c>
      <c r="N97" s="27">
        <f>IFERROR((N37-'00'!N37)/N37,0)</f>
        <v>0</v>
      </c>
      <c r="O97" s="27"/>
      <c r="P97" s="27"/>
      <c r="R97" s="13">
        <f t="shared" ref="R97:R100" si="48">R96+1</f>
        <v>2022</v>
      </c>
      <c r="S97" s="27">
        <f>IFERROR((S37-'00'!S37)/S37,0)</f>
        <v>0</v>
      </c>
      <c r="T97" s="27">
        <f>IFERROR((T37-'00'!T37)/T37,0)</f>
        <v>0</v>
      </c>
      <c r="U97" s="27">
        <f>IFERROR((U37-'00'!U37)/U37,0)</f>
        <v>0</v>
      </c>
      <c r="V97" s="27">
        <f>IFERROR((V37-'00'!V37)/V37,0)</f>
        <v>0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46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47"/>
        <v>2023</v>
      </c>
      <c r="K98" s="27">
        <f>IFERROR((K38-'00'!K38)/K38,0)</f>
        <v>0</v>
      </c>
      <c r="L98" s="27">
        <f>IFERROR((L38-'00'!L38)/L38,0)</f>
        <v>0</v>
      </c>
      <c r="M98" s="27">
        <f>IFERROR((M38-'00'!M38)/M38,0)</f>
        <v>0</v>
      </c>
      <c r="N98" s="27"/>
      <c r="O98" s="27"/>
      <c r="P98" s="27"/>
      <c r="R98" s="13">
        <f t="shared" si="48"/>
        <v>2023</v>
      </c>
      <c r="S98" s="27">
        <f>IFERROR((S38-'00'!S38)/S38,0)</f>
        <v>0</v>
      </c>
      <c r="T98" s="27">
        <f>IFERROR((T38-'00'!T38)/T38,0)</f>
        <v>0</v>
      </c>
      <c r="U98" s="27">
        <f>IFERROR((U38-'00'!U38)/U38,0)</f>
        <v>0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46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47"/>
        <v>2024</v>
      </c>
      <c r="K99" s="27">
        <f>IFERROR((K39-'00'!K39)/K39,0)</f>
        <v>0</v>
      </c>
      <c r="L99" s="27">
        <f>IFERROR((L39-'00'!L39)/L39,0)</f>
        <v>0</v>
      </c>
      <c r="M99" s="27"/>
      <c r="N99" s="27"/>
      <c r="O99" s="27"/>
      <c r="P99" s="27"/>
      <c r="R99" s="13">
        <f t="shared" si="48"/>
        <v>2024</v>
      </c>
      <c r="S99" s="27">
        <f>IFERROR((S39-'00'!S39)/S39,0)</f>
        <v>0</v>
      </c>
      <c r="T99" s="27">
        <f>IFERROR((T39-'00'!T39)/T39,0)</f>
        <v>0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46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47"/>
        <v>2025</v>
      </c>
      <c r="K100" s="27">
        <f>IFERROR((K40-'00'!K40)/K40,0)</f>
        <v>0</v>
      </c>
      <c r="L100" s="27"/>
      <c r="M100" s="27"/>
      <c r="N100" s="27"/>
      <c r="O100" s="27"/>
      <c r="P100" s="27"/>
      <c r="R100" s="13">
        <f t="shared" si="48"/>
        <v>2025</v>
      </c>
      <c r="S100" s="27">
        <f>IFERROR((S40-'00'!S40)/S40,0)</f>
        <v>0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K76:P81">
    <cfRule type="cellIs" dxfId="69" priority="17" operator="lessThan">
      <formula>0</formula>
    </cfRule>
    <cfRule type="cellIs" dxfId="68" priority="18" operator="greaterThan">
      <formula>0</formula>
    </cfRule>
  </conditionalFormatting>
  <conditionalFormatting sqref="C67:H72">
    <cfRule type="cellIs" dxfId="67" priority="39" operator="lessThan">
      <formula>0</formula>
    </cfRule>
    <cfRule type="cellIs" dxfId="66" priority="40" operator="greaterThan">
      <formula>0</formula>
    </cfRule>
  </conditionalFormatting>
  <conditionalFormatting sqref="C76:H81">
    <cfRule type="cellIs" dxfId="65" priority="15" operator="lessThan">
      <formula>0</formula>
    </cfRule>
    <cfRule type="cellIs" dxfId="64" priority="16" operator="greaterThan">
      <formula>0</formula>
    </cfRule>
  </conditionalFormatting>
  <conditionalFormatting sqref="C85:H90">
    <cfRule type="cellIs" dxfId="63" priority="13" operator="lessThan">
      <formula>0</formula>
    </cfRule>
    <cfRule type="cellIs" dxfId="62" priority="14" operator="greaterThan">
      <formula>0</formula>
    </cfRule>
  </conditionalFormatting>
  <conditionalFormatting sqref="K85:P90">
    <cfRule type="cellIs" dxfId="61" priority="11" operator="lessThan">
      <formula>0</formula>
    </cfRule>
    <cfRule type="cellIs" dxfId="60" priority="12" operator="greaterThan">
      <formula>0</formula>
    </cfRule>
  </conditionalFormatting>
  <conditionalFormatting sqref="S85:X90">
    <cfRule type="cellIs" dxfId="59" priority="9" operator="lessThan">
      <formula>0</formula>
    </cfRule>
    <cfRule type="cellIs" dxfId="58" priority="10" operator="greaterThan">
      <formula>0</formula>
    </cfRule>
  </conditionalFormatting>
  <conditionalFormatting sqref="AA85:AF90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S95:X100">
    <cfRule type="cellIs" dxfId="55" priority="5" operator="lessThan">
      <formula>0</formula>
    </cfRule>
    <cfRule type="cellIs" dxfId="54" priority="6" operator="greaterThan">
      <formula>0</formula>
    </cfRule>
  </conditionalFormatting>
  <conditionalFormatting sqref="K95:P100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C95:H100">
    <cfRule type="cellIs" dxfId="51" priority="1" operator="lessThan">
      <formula>0</formula>
    </cfRule>
    <cfRule type="cellIs" dxfId="50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AF149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>
      <c r="B1" s="3"/>
      <c r="C1" s="2"/>
    </row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J2" s="57" t="s">
        <v>52</v>
      </c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f>'08'!C3</f>
        <v>8</v>
      </c>
      <c r="D3" s="55" t="s">
        <v>48</v>
      </c>
      <c r="E3" s="55"/>
      <c r="F3" s="55"/>
      <c r="G3" s="55"/>
      <c r="H3" s="55"/>
      <c r="I3" s="2"/>
      <c r="J3" s="58" t="s">
        <v>53</v>
      </c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v>24</v>
      </c>
      <c r="E6" s="12">
        <v>36</v>
      </c>
      <c r="F6" s="12">
        <v>48</v>
      </c>
      <c r="G6" s="12">
        <v>60</v>
      </c>
      <c r="H6" s="12">
        <v>72</v>
      </c>
      <c r="I6" s="2"/>
      <c r="J6" s="11" t="s">
        <v>1</v>
      </c>
      <c r="K6" s="12">
        <v>12</v>
      </c>
      <c r="L6" s="12">
        <v>24</v>
      </c>
      <c r="M6" s="12">
        <v>36</v>
      </c>
      <c r="N6" s="12">
        <v>48</v>
      </c>
      <c r="O6" s="12">
        <v>60</v>
      </c>
      <c r="P6" s="12"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x14ac:dyDescent="0.25">
      <c r="B7" s="13">
        <v>2020</v>
      </c>
      <c r="C7" s="27">
        <f>IFERROR(('08'!C7-'00'!C7)/'00'!C7,0)</f>
        <v>0</v>
      </c>
      <c r="D7" s="27">
        <f>IFERROR(('08'!D7-'00'!D7)/'00'!D7,0)</f>
        <v>0</v>
      </c>
      <c r="E7" s="27">
        <f>IFERROR(('08'!E7-'00'!E7)/'00'!E7,0)</f>
        <v>0</v>
      </c>
      <c r="F7" s="27">
        <f>IFERROR(('08'!F7-'00'!F7)/'00'!F7,0)</f>
        <v>0.1</v>
      </c>
      <c r="G7" s="27">
        <f>IFERROR(('08'!G7-'00'!G7)/'00'!G7,0)</f>
        <v>9.0909090909090912E-2</v>
      </c>
      <c r="H7" s="27">
        <f>IFERROR(('08'!H7-'00'!H7)/'00'!H7,0)</f>
        <v>0</v>
      </c>
      <c r="I7" s="2"/>
      <c r="J7" s="13">
        <v>2020</v>
      </c>
      <c r="K7" s="27">
        <f>IFERROR(('08'!K7-'00'!K7)/'00'!K7,0)</f>
        <v>0</v>
      </c>
      <c r="L7" s="27">
        <f>IFERROR(('08'!L7-'00'!L7)/'00'!L7,0)</f>
        <v>0</v>
      </c>
      <c r="M7" s="27">
        <f>IFERROR(('08'!M7-'00'!M7)/'00'!M7,0)</f>
        <v>0</v>
      </c>
      <c r="N7" s="27">
        <f>IFERROR(('08'!N7-'00'!N7)/'00'!N7,0)</f>
        <v>0</v>
      </c>
      <c r="O7" s="27">
        <f>IFERROR(('08'!O7-'00'!O7)/'00'!O7,0)</f>
        <v>0</v>
      </c>
      <c r="P7" s="27">
        <f>IFERROR(('08'!P7-'00'!P7)/'00'!P7,0)</f>
        <v>0</v>
      </c>
      <c r="Q7" s="2"/>
      <c r="R7" s="22">
        <v>2020</v>
      </c>
      <c r="S7" s="27">
        <f>IFERROR(('08'!S7-'00'!S7)/'00'!S7,0)</f>
        <v>0</v>
      </c>
      <c r="T7" s="52"/>
      <c r="U7" s="42"/>
      <c r="V7" s="43"/>
      <c r="W7" s="25"/>
      <c r="X7" s="5"/>
      <c r="Y7" s="2"/>
      <c r="Z7" s="22">
        <v>2020</v>
      </c>
      <c r="AA7" s="27">
        <f>IFERROR(('08'!AA7-'00'!AA7)/'00'!AA7,0)</f>
        <v>0</v>
      </c>
      <c r="AB7" s="2"/>
      <c r="AC7" s="2"/>
      <c r="AD7" s="2"/>
      <c r="AE7" s="2"/>
      <c r="AF7" s="2"/>
    </row>
    <row r="8" spans="2:32" x14ac:dyDescent="0.25">
      <c r="B8" s="13">
        <v>2021</v>
      </c>
      <c r="C8" s="27">
        <f>IFERROR(('08'!C8-'00'!C8)/'00'!C8,0)</f>
        <v>0</v>
      </c>
      <c r="D8" s="27">
        <f>IFERROR(('08'!D8-'00'!D8)/'00'!D8,0)</f>
        <v>0</v>
      </c>
      <c r="E8" s="27">
        <f>IFERROR(('08'!E8-'00'!E8)/'00'!E8,0)</f>
        <v>0.25</v>
      </c>
      <c r="F8" s="27">
        <f>IFERROR(('08'!F8-'00'!F8)/'00'!F8,0)</f>
        <v>0.1</v>
      </c>
      <c r="G8" s="27">
        <f>IFERROR(('08'!G8-'00'!G8)/'00'!G8,0)</f>
        <v>9.0909090909090912E-2</v>
      </c>
      <c r="H8" s="27"/>
      <c r="I8" s="2"/>
      <c r="J8" s="13">
        <v>2021</v>
      </c>
      <c r="K8" s="27">
        <f>IFERROR(('08'!K8-'00'!K8)/'00'!K8,0)</f>
        <v>0</v>
      </c>
      <c r="L8" s="27">
        <f>IFERROR(('08'!L8-'00'!L8)/'00'!L8,0)</f>
        <v>0</v>
      </c>
      <c r="M8" s="27">
        <f>IFERROR(('08'!M8-'00'!M8)/'00'!M8,0)</f>
        <v>0</v>
      </c>
      <c r="N8" s="27">
        <f>IFERROR(('08'!N8-'00'!N8)/'00'!N8,0)</f>
        <v>0</v>
      </c>
      <c r="O8" s="27">
        <f>IFERROR(('08'!O8-'00'!O8)/'00'!O8,0)</f>
        <v>0</v>
      </c>
      <c r="P8" s="27"/>
      <c r="Q8" s="2"/>
      <c r="R8" s="22">
        <v>2021</v>
      </c>
      <c r="S8" s="27">
        <f>IFERROR(('08'!S8-'00'!S8)/'00'!S8,0)</f>
        <v>0</v>
      </c>
      <c r="T8" s="53">
        <f>IFERROR(('08'!T8-'00'!T8)/'00'!T8,0)</f>
        <v>0</v>
      </c>
      <c r="U8" s="42"/>
      <c r="V8" s="42"/>
      <c r="W8" s="25"/>
      <c r="X8" s="5"/>
      <c r="Y8" s="2"/>
      <c r="Z8" s="22">
        <v>2021</v>
      </c>
      <c r="AA8" s="27">
        <f>IFERROR(('08'!AA8-'00'!AA8)/'00'!AA8,0)</f>
        <v>0</v>
      </c>
      <c r="AB8" s="2"/>
      <c r="AC8" s="2"/>
      <c r="AD8" s="2"/>
      <c r="AE8" s="2"/>
      <c r="AF8" s="2"/>
    </row>
    <row r="9" spans="2:32" x14ac:dyDescent="0.25">
      <c r="B9" s="13">
        <v>2022</v>
      </c>
      <c r="C9" s="27">
        <f>IFERROR(('08'!C9-'00'!C9)/'00'!C9,0)</f>
        <v>0</v>
      </c>
      <c r="D9" s="27">
        <f>IFERROR(('08'!D9-'00'!D9)/'00'!D9,0)</f>
        <v>0.6</v>
      </c>
      <c r="E9" s="27">
        <f>IFERROR(('08'!E9-'00'!E9)/'00'!E9,0)</f>
        <v>0.25</v>
      </c>
      <c r="F9" s="27">
        <f>IFERROR(('08'!F9-'00'!F9)/'00'!F9,0)</f>
        <v>0.1</v>
      </c>
      <c r="G9" s="27"/>
      <c r="H9" s="27"/>
      <c r="I9" s="2"/>
      <c r="J9" s="13">
        <v>2022</v>
      </c>
      <c r="K9" s="27">
        <f>IFERROR(('08'!K9-'00'!K9)/'00'!K9,0)</f>
        <v>0</v>
      </c>
      <c r="L9" s="27">
        <f>IFERROR(('08'!L9-'00'!L9)/'00'!L9,0)</f>
        <v>0</v>
      </c>
      <c r="M9" s="27">
        <f>IFERROR(('08'!M9-'00'!M9)/'00'!M9,0)</f>
        <v>0</v>
      </c>
      <c r="N9" s="27">
        <f>IFERROR(('08'!N9-'00'!N9)/'00'!N9,0)</f>
        <v>0</v>
      </c>
      <c r="O9" s="27"/>
      <c r="P9" s="27"/>
      <c r="Q9" s="2"/>
      <c r="R9" s="22">
        <v>2022</v>
      </c>
      <c r="S9" s="27">
        <f>IFERROR(('08'!S9-'00'!S9)/'00'!S9,0)</f>
        <v>0</v>
      </c>
      <c r="T9" s="53">
        <f>IFERROR(('08'!T9-'00'!T9)/'00'!T9,0)</f>
        <v>0</v>
      </c>
      <c r="U9" s="42"/>
      <c r="V9" s="42"/>
      <c r="W9" s="25"/>
      <c r="X9" s="5"/>
      <c r="Y9" s="2"/>
      <c r="Z9" s="22">
        <v>2022</v>
      </c>
      <c r="AA9" s="27">
        <f>IFERROR(('08'!AA9-'00'!AA9)/'00'!AA9,0)</f>
        <v>0</v>
      </c>
      <c r="AB9" s="2"/>
      <c r="AC9" s="2"/>
      <c r="AD9" s="2"/>
      <c r="AE9" s="2"/>
      <c r="AF9" s="2"/>
    </row>
    <row r="10" spans="2:32" x14ac:dyDescent="0.25">
      <c r="B10" s="13">
        <v>2023</v>
      </c>
      <c r="C10" s="27">
        <f>IFERROR(('08'!C10-'00'!C10)/'00'!C10,0)</f>
        <v>1.5</v>
      </c>
      <c r="D10" s="27">
        <f>IFERROR(('08'!D10-'00'!D10)/'00'!D10,0)</f>
        <v>0.6</v>
      </c>
      <c r="E10" s="27">
        <f>IFERROR(('08'!E10-'00'!E10)/'00'!E10,0)</f>
        <v>0.25</v>
      </c>
      <c r="F10" s="27"/>
      <c r="G10" s="27"/>
      <c r="H10" s="27"/>
      <c r="I10" s="2"/>
      <c r="J10" s="13">
        <v>2023</v>
      </c>
      <c r="K10" s="27">
        <f>IFERROR(('08'!K10-'00'!K10)/'00'!K10,0)</f>
        <v>0</v>
      </c>
      <c r="L10" s="27">
        <f>IFERROR(('08'!L10-'00'!L10)/'00'!L10,0)</f>
        <v>0</v>
      </c>
      <c r="M10" s="27">
        <f>IFERROR(('08'!M10-'00'!M10)/'00'!M10,0)</f>
        <v>0</v>
      </c>
      <c r="N10" s="27"/>
      <c r="O10" s="27"/>
      <c r="P10" s="27"/>
      <c r="Q10" s="2"/>
      <c r="R10" s="22">
        <v>2023</v>
      </c>
      <c r="S10" s="27">
        <f>IFERROR(('08'!S10-'00'!S10)/'00'!S10,0)</f>
        <v>0</v>
      </c>
      <c r="T10" s="53">
        <f>IFERROR(('08'!T10-'00'!T10)/'00'!T10,0)</f>
        <v>0</v>
      </c>
      <c r="U10" s="42"/>
      <c r="V10" s="42"/>
      <c r="W10" s="25"/>
      <c r="X10" s="5"/>
      <c r="Y10" s="2"/>
      <c r="Z10" s="22">
        <v>2023</v>
      </c>
      <c r="AA10" s="27">
        <f>IFERROR(('08'!AA10-'00'!AA10)/'00'!AA10,0)</f>
        <v>0</v>
      </c>
      <c r="AB10" s="2"/>
      <c r="AC10" s="2"/>
      <c r="AD10" s="2"/>
      <c r="AE10" s="2"/>
      <c r="AF10" s="2"/>
    </row>
    <row r="11" spans="2:32" x14ac:dyDescent="0.25">
      <c r="B11" s="13">
        <v>2024</v>
      </c>
      <c r="C11" s="27">
        <f>IFERROR(('08'!C11-'00'!C11)/'00'!C11,0)</f>
        <v>1.5</v>
      </c>
      <c r="D11" s="27">
        <f>IFERROR(('08'!D11-'00'!D11)/'00'!D11,0)</f>
        <v>0.6</v>
      </c>
      <c r="E11" s="27"/>
      <c r="F11" s="27"/>
      <c r="G11" s="27"/>
      <c r="H11" s="27"/>
      <c r="I11" s="2"/>
      <c r="J11" s="13">
        <v>2024</v>
      </c>
      <c r="K11" s="27">
        <f>IFERROR(('08'!K11-'00'!K11)/'00'!K11,0)</f>
        <v>0</v>
      </c>
      <c r="L11" s="27">
        <f>IFERROR(('08'!L11-'00'!L11)/'00'!L11,0)</f>
        <v>0</v>
      </c>
      <c r="M11" s="27"/>
      <c r="N11" s="27"/>
      <c r="O11" s="27"/>
      <c r="P11" s="27"/>
      <c r="Q11" s="2"/>
      <c r="R11" s="22">
        <v>2024</v>
      </c>
      <c r="S11" s="27">
        <f>IFERROR(('08'!S11-'00'!S11)/'00'!S11,0)</f>
        <v>0</v>
      </c>
      <c r="T11" s="53">
        <f>IFERROR(('08'!T11-'00'!T11)/'00'!T11,0)</f>
        <v>0</v>
      </c>
      <c r="U11" s="42"/>
      <c r="V11" s="42"/>
      <c r="W11" s="25"/>
      <c r="X11" s="5"/>
      <c r="Y11" s="2"/>
      <c r="Z11" s="22">
        <v>2024</v>
      </c>
      <c r="AA11" s="27">
        <f>IFERROR(('08'!AA11-'00'!AA11)/'00'!AA11,0)</f>
        <v>0</v>
      </c>
      <c r="AB11" s="2"/>
      <c r="AC11" s="2"/>
      <c r="AD11" s="2"/>
      <c r="AE11" s="2"/>
      <c r="AF11" s="2"/>
    </row>
    <row r="12" spans="2:32" x14ac:dyDescent="0.25">
      <c r="B12" s="13">
        <v>2025</v>
      </c>
      <c r="C12" s="27">
        <f>IFERROR(('08'!C12-'00'!C12)/'00'!C12,0)</f>
        <v>1.5</v>
      </c>
      <c r="D12" s="27"/>
      <c r="E12" s="27"/>
      <c r="F12" s="27"/>
      <c r="G12" s="27"/>
      <c r="H12" s="27"/>
      <c r="I12" s="2"/>
      <c r="J12" s="13">
        <v>2025</v>
      </c>
      <c r="K12" s="27">
        <f>IFERROR(('08'!K12-'00'!K12)/'00'!K12,0)</f>
        <v>0</v>
      </c>
      <c r="L12" s="27"/>
      <c r="M12" s="27"/>
      <c r="N12" s="27"/>
      <c r="O12" s="27"/>
      <c r="P12" s="27"/>
      <c r="Q12" s="2"/>
      <c r="R12" s="22">
        <v>2025</v>
      </c>
      <c r="S12" s="27">
        <f>IFERROR(('08'!S12-'00'!S12)/'00'!S12,0)</f>
        <v>0</v>
      </c>
      <c r="T12" s="53">
        <f>IFERROR(('08'!T12-'00'!T12)/'00'!T12,0)</f>
        <v>0</v>
      </c>
      <c r="U12" s="42"/>
      <c r="V12" s="42"/>
      <c r="W12" s="25"/>
      <c r="X12" s="5"/>
      <c r="Y12" s="2"/>
      <c r="Z12" s="22">
        <v>2025</v>
      </c>
      <c r="AA12" s="27">
        <f>IFERROR(('08'!AA12-'00'!AA12)/'00'!AA12,0)</f>
        <v>0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/>
      <c r="S14" s="32"/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/>
      <c r="S15" s="32"/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v>2020</v>
      </c>
      <c r="C16" s="27">
        <f>IFERROR(('08'!C16-'00'!C16)/'00'!C16,0)</f>
        <v>0</v>
      </c>
      <c r="D16" s="27">
        <f>IFERROR(('08'!D16-'00'!D16)/'00'!D16,0)</f>
        <v>0</v>
      </c>
      <c r="E16" s="27">
        <f>IFERROR(('08'!E16-'00'!E16)/'00'!E16,0)</f>
        <v>0</v>
      </c>
      <c r="F16" s="27">
        <f>IFERROR(('08'!F16-'00'!F16)/'00'!F16,0)</f>
        <v>0.1</v>
      </c>
      <c r="G16" s="27">
        <f>IFERROR(('08'!G16-'00'!G16)/'00'!G16,0)</f>
        <v>9.0909090909090912E-2</v>
      </c>
      <c r="H16" s="27">
        <f>IFERROR(('08'!H16-'00'!H16)/'00'!H16,0)</f>
        <v>0</v>
      </c>
      <c r="I16" s="2"/>
      <c r="J16" s="13">
        <v>2020</v>
      </c>
      <c r="K16" s="27">
        <f>IFERROR(('08'!K16-'00'!K16)/'00'!K16,0)</f>
        <v>0</v>
      </c>
      <c r="L16" s="27">
        <f>IFERROR(('08'!L16-'00'!L16)/'00'!L16,0)</f>
        <v>0</v>
      </c>
      <c r="M16" s="27">
        <f>IFERROR(('08'!M16-'00'!M16)/'00'!M16,0)</f>
        <v>0</v>
      </c>
      <c r="N16" s="27">
        <f>IFERROR(('08'!N16-'00'!N16)/'00'!N16,0)</f>
        <v>0</v>
      </c>
      <c r="O16" s="27">
        <f>IFERROR(('08'!O16-'00'!O16)/'00'!O16,0)</f>
        <v>0</v>
      </c>
      <c r="P16" s="27">
        <f>IFERROR(('08'!P16-'00'!P16)/'00'!P16,0)</f>
        <v>0</v>
      </c>
      <c r="Q16" s="2"/>
      <c r="R16" s="32"/>
      <c r="S16" s="32"/>
      <c r="T16" s="33"/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v>2021</v>
      </c>
      <c r="C17" s="27">
        <f>IFERROR(('08'!C17-'00'!C17)/'00'!C17,0)</f>
        <v>0</v>
      </c>
      <c r="D17" s="27">
        <f>IFERROR(('08'!D17-'00'!D17)/'00'!D17,0)</f>
        <v>0</v>
      </c>
      <c r="E17" s="27">
        <f>IFERROR(('08'!E17-'00'!E17)/'00'!E17,0)</f>
        <v>0.25</v>
      </c>
      <c r="F17" s="27">
        <f>IFERROR(('08'!F17-'00'!F17)/'00'!F17,0)</f>
        <v>0.1</v>
      </c>
      <c r="G17" s="27">
        <f>IFERROR(('08'!G17-'00'!G17)/'00'!G17,0)</f>
        <v>9.0909090909090912E-2</v>
      </c>
      <c r="H17" s="27"/>
      <c r="I17" s="2"/>
      <c r="J17" s="13">
        <v>2021</v>
      </c>
      <c r="K17" s="27">
        <f>IFERROR(('08'!K17-'00'!K17)/'00'!K17,0)</f>
        <v>0</v>
      </c>
      <c r="L17" s="27">
        <f>IFERROR(('08'!L17-'00'!L17)/'00'!L17,0)</f>
        <v>0</v>
      </c>
      <c r="M17" s="27">
        <f>IFERROR(('08'!M17-'00'!M17)/'00'!M17,0)</f>
        <v>0</v>
      </c>
      <c r="N17" s="27">
        <f>IFERROR(('08'!N17-'00'!N17)/'00'!N17,0)</f>
        <v>0</v>
      </c>
      <c r="O17" s="27">
        <f>IFERROR(('08'!O17-'00'!O17)/'00'!O17,0)</f>
        <v>0</v>
      </c>
      <c r="P17" s="27"/>
      <c r="Q17" s="2"/>
      <c r="R17" s="32"/>
      <c r="S17" s="32"/>
      <c r="T17" s="33"/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v>2022</v>
      </c>
      <c r="C18" s="27">
        <f>IFERROR(('08'!C18-'00'!C18)/'00'!C18,0)</f>
        <v>0</v>
      </c>
      <c r="D18" s="27">
        <f>IFERROR(('08'!D18-'00'!D18)/'00'!D18,0)</f>
        <v>0.6</v>
      </c>
      <c r="E18" s="27">
        <f>IFERROR(('08'!E18-'00'!E18)/'00'!E18,0)</f>
        <v>0.25</v>
      </c>
      <c r="F18" s="27">
        <f>IFERROR(('08'!F18-'00'!F18)/'00'!F18,0)</f>
        <v>0.1</v>
      </c>
      <c r="G18" s="27"/>
      <c r="H18" s="27"/>
      <c r="I18" s="2"/>
      <c r="J18" s="13">
        <v>2022</v>
      </c>
      <c r="K18" s="27">
        <f>IFERROR(('08'!K18-'00'!K18)/'00'!K18,0)</f>
        <v>0</v>
      </c>
      <c r="L18" s="27">
        <f>IFERROR(('08'!L18-'00'!L18)/'00'!L18,0)</f>
        <v>0</v>
      </c>
      <c r="M18" s="27">
        <f>IFERROR(('08'!M18-'00'!M18)/'00'!M18,0)</f>
        <v>0</v>
      </c>
      <c r="N18" s="27">
        <f>IFERROR(('08'!N18-'00'!N18)/'00'!N18,0)</f>
        <v>0</v>
      </c>
      <c r="O18" s="27"/>
      <c r="P18" s="27"/>
      <c r="Q18" s="2"/>
      <c r="R18" s="32"/>
      <c r="S18" s="32"/>
      <c r="T18" s="33"/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v>2023</v>
      </c>
      <c r="C19" s="27">
        <f>IFERROR(('08'!C19-'00'!C19)/'00'!C19,0)</f>
        <v>1.5</v>
      </c>
      <c r="D19" s="27">
        <f>IFERROR(('08'!D19-'00'!D19)/'00'!D19,0)</f>
        <v>0.6</v>
      </c>
      <c r="E19" s="27">
        <f>IFERROR(('08'!E19-'00'!E19)/'00'!E19,0)</f>
        <v>0.25</v>
      </c>
      <c r="F19" s="27"/>
      <c r="G19" s="27"/>
      <c r="H19" s="27"/>
      <c r="I19" s="2"/>
      <c r="J19" s="13">
        <v>2023</v>
      </c>
      <c r="K19" s="27">
        <f>IFERROR(('08'!K19-'00'!K19)/'00'!K19,0)</f>
        <v>0</v>
      </c>
      <c r="L19" s="27">
        <f>IFERROR(('08'!L19-'00'!L19)/'00'!L19,0)</f>
        <v>0</v>
      </c>
      <c r="M19" s="27">
        <f>IFERROR(('08'!M19-'00'!M19)/'00'!M19,0)</f>
        <v>0</v>
      </c>
      <c r="N19" s="27"/>
      <c r="O19" s="27"/>
      <c r="P19" s="27"/>
      <c r="Q19" s="2"/>
      <c r="R19" s="20"/>
      <c r="S19" s="20"/>
      <c r="T19" s="5"/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v>2024</v>
      </c>
      <c r="C20" s="27">
        <f>IFERROR(('08'!C20-'00'!C20)/'00'!C20,0)</f>
        <v>1.5</v>
      </c>
      <c r="D20" s="27">
        <f>IFERROR(('08'!D20-'00'!D20)/'00'!D20,0)</f>
        <v>0.6</v>
      </c>
      <c r="E20" s="27"/>
      <c r="F20" s="27"/>
      <c r="G20" s="27"/>
      <c r="H20" s="27"/>
      <c r="I20" s="2"/>
      <c r="J20" s="13">
        <v>2024</v>
      </c>
      <c r="K20" s="27">
        <f>IFERROR(('08'!K20-'00'!K20)/'00'!K20,0)</f>
        <v>0</v>
      </c>
      <c r="L20" s="27">
        <f>IFERROR(('08'!L20-'00'!L20)/'00'!L20,0)</f>
        <v>0</v>
      </c>
      <c r="M20" s="27"/>
      <c r="N20" s="27"/>
      <c r="O20" s="27"/>
      <c r="P20" s="2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v>2025</v>
      </c>
      <c r="C21" s="27">
        <f>IFERROR(('08'!C21-'00'!C21)/'00'!C21,0)</f>
        <v>1.5</v>
      </c>
      <c r="D21" s="27"/>
      <c r="E21" s="27"/>
      <c r="F21" s="27"/>
      <c r="G21" s="27"/>
      <c r="H21" s="27"/>
      <c r="I21" s="2"/>
      <c r="J21" s="13">
        <v>2025</v>
      </c>
      <c r="K21" s="27">
        <f>IFERROR(('08'!K21-'00'!K21)/'00'!K21,0)</f>
        <v>0</v>
      </c>
      <c r="L21" s="27"/>
      <c r="M21" s="27"/>
      <c r="N21" s="27"/>
      <c r="O21" s="27"/>
      <c r="P21" s="2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v>2020</v>
      </c>
      <c r="C25" s="27">
        <f>IFERROR(('08'!C25-'00'!C25)/'00'!C25,0)</f>
        <v>0</v>
      </c>
      <c r="D25" s="27">
        <f>IFERROR(('08'!D25-'00'!D25)/'00'!D25,0)</f>
        <v>0</v>
      </c>
      <c r="E25" s="27">
        <f>IFERROR(('08'!E25-'00'!E25)/'00'!E25,0)</f>
        <v>0</v>
      </c>
      <c r="F25" s="27">
        <f>IFERROR(('08'!F25-'00'!F25)/'00'!F25,0)</f>
        <v>0.10000000000000009</v>
      </c>
      <c r="G25" s="27">
        <f>IFERROR(('08'!G25-'00'!G25)/'00'!G25,0)</f>
        <v>9.0909090909090787E-2</v>
      </c>
      <c r="H25" s="27">
        <f>IFERROR(('08'!H25-'00'!H25)/'00'!H25,0)</f>
        <v>0</v>
      </c>
      <c r="J25" s="13">
        <v>2020</v>
      </c>
      <c r="K25" s="27">
        <f>IFERROR(('08'!K25-'00'!K25)/'00'!K25,0)</f>
        <v>0</v>
      </c>
      <c r="L25" s="27">
        <f>IFERROR(('08'!L25-'00'!L25)/'00'!L25,0)</f>
        <v>0</v>
      </c>
      <c r="M25" s="27">
        <f>IFERROR(('08'!M25-'00'!M25)/'00'!M25,0)</f>
        <v>0</v>
      </c>
      <c r="N25" s="27">
        <f>IFERROR(('08'!N25-'00'!N25)/'00'!N25,0)</f>
        <v>0</v>
      </c>
      <c r="O25" s="27">
        <f>IFERROR(('08'!O25-'00'!O25)/'00'!O25,0)</f>
        <v>0</v>
      </c>
      <c r="P25" s="27">
        <f>IFERROR(('08'!P25-'00'!P25)/'00'!P25,0)</f>
        <v>0</v>
      </c>
      <c r="Q25" s="2"/>
      <c r="R25" s="13">
        <v>2020</v>
      </c>
      <c r="S25" s="27">
        <f>IFERROR(('08'!S25-'00'!S25)/'00'!S25,0)</f>
        <v>0</v>
      </c>
      <c r="T25" s="27">
        <f>IFERROR(('08'!T25-'00'!T25)/'00'!T25,0)</f>
        <v>0</v>
      </c>
      <c r="U25" s="27">
        <f>IFERROR(('08'!U25-'00'!U25)/'00'!U25,0)</f>
        <v>0</v>
      </c>
      <c r="V25" s="27">
        <f>IFERROR(('08'!V25-'00'!V25)/'00'!V25,0)</f>
        <v>0.10000000000000003</v>
      </c>
      <c r="W25" s="27">
        <f>IFERROR(('08'!W25-'00'!W25)/'00'!W25,0)</f>
        <v>9.0909090909090953E-2</v>
      </c>
      <c r="X25" s="27">
        <f>IFERROR(('08'!X25-'00'!X25)/'00'!X25,0)</f>
        <v>0</v>
      </c>
      <c r="Y25" s="2"/>
      <c r="Z25" s="13">
        <v>2020</v>
      </c>
      <c r="AA25" s="27">
        <f>IFERROR(('08'!AA25-'00'!AA25)/'00'!AA25,0)</f>
        <v>0</v>
      </c>
      <c r="AB25" s="27">
        <f>IFERROR(('08'!AB25-'00'!AB25)/'00'!AB25,0)</f>
        <v>0</v>
      </c>
      <c r="AC25" s="27">
        <f>IFERROR(('08'!AC25-'00'!AC25)/'00'!AC25,0)</f>
        <v>0</v>
      </c>
      <c r="AD25" s="27">
        <f>IFERROR(('08'!AD25-'00'!AD25)/'00'!AD25,0)</f>
        <v>0.10000000000000003</v>
      </c>
      <c r="AE25" s="27">
        <f>IFERROR(('08'!AE25-'00'!AE25)/'00'!AE25,0)</f>
        <v>9.0909090909090953E-2</v>
      </c>
      <c r="AF25" s="27">
        <f>IFERROR(('08'!AF25-'00'!AF25)/'00'!AF25,0)</f>
        <v>0</v>
      </c>
    </row>
    <row r="26" spans="2:32" x14ac:dyDescent="0.25">
      <c r="B26" s="13">
        <v>2021</v>
      </c>
      <c r="C26" s="27">
        <f>IFERROR(('08'!C26-'00'!C26)/'00'!C26,0)</f>
        <v>0</v>
      </c>
      <c r="D26" s="27">
        <f>IFERROR(('08'!D26-'00'!D26)/'00'!D26,0)</f>
        <v>0</v>
      </c>
      <c r="E26" s="27">
        <f>IFERROR(('08'!E26-'00'!E26)/'00'!E26,0)</f>
        <v>0.24999999999999994</v>
      </c>
      <c r="F26" s="27">
        <f>IFERROR(('08'!F26-'00'!F26)/'00'!F26,0)</f>
        <v>0.10000000000000009</v>
      </c>
      <c r="G26" s="27">
        <f>IFERROR(('08'!G26-'00'!G26)/'00'!G26,0)</f>
        <v>9.0909090909090787E-2</v>
      </c>
      <c r="H26" s="27"/>
      <c r="J26" s="13">
        <v>2021</v>
      </c>
      <c r="K26" s="27">
        <f>IFERROR(('08'!K26-'00'!K26)/'00'!K26,0)</f>
        <v>0</v>
      </c>
      <c r="L26" s="27">
        <f>IFERROR(('08'!L26-'00'!L26)/'00'!L26,0)</f>
        <v>0</v>
      </c>
      <c r="M26" s="27">
        <f>IFERROR(('08'!M26-'00'!M26)/'00'!M26,0)</f>
        <v>0</v>
      </c>
      <c r="N26" s="27">
        <f>IFERROR(('08'!N26-'00'!N26)/'00'!N26,0)</f>
        <v>0</v>
      </c>
      <c r="O26" s="27">
        <f>IFERROR(('08'!O26-'00'!O26)/'00'!O26,0)</f>
        <v>0</v>
      </c>
      <c r="P26" s="27"/>
      <c r="Q26" s="2"/>
      <c r="R26" s="13">
        <v>2021</v>
      </c>
      <c r="S26" s="27">
        <f>IFERROR(('08'!S26-'00'!S26)/'00'!S26,0)</f>
        <v>0</v>
      </c>
      <c r="T26" s="27">
        <f>IFERROR(('08'!T26-'00'!T26)/'00'!T26,0)</f>
        <v>0</v>
      </c>
      <c r="U26" s="27">
        <f>IFERROR(('08'!U26-'00'!U26)/'00'!U26,0)</f>
        <v>0.24999999999999994</v>
      </c>
      <c r="V26" s="27">
        <f>IFERROR(('08'!V26-'00'!V26)/'00'!V26,0)</f>
        <v>0.10000000000000003</v>
      </c>
      <c r="W26" s="27">
        <f>IFERROR(('08'!W26-'00'!W26)/'00'!W26,0)</f>
        <v>9.0909090909090953E-2</v>
      </c>
      <c r="X26" s="27"/>
      <c r="Y26" s="2"/>
      <c r="Z26" s="13">
        <v>2021</v>
      </c>
      <c r="AA26" s="27">
        <f>IFERROR(('08'!AA26-'00'!AA26)/'00'!AA26,0)</f>
        <v>0</v>
      </c>
      <c r="AB26" s="27">
        <f>IFERROR(('08'!AB26-'00'!AB26)/'00'!AB26,0)</f>
        <v>0</v>
      </c>
      <c r="AC26" s="27">
        <f>IFERROR(('08'!AC26-'00'!AC26)/'00'!AC26,0)</f>
        <v>0.24999999999999994</v>
      </c>
      <c r="AD26" s="27">
        <f>IFERROR(('08'!AD26-'00'!AD26)/'00'!AD26,0)</f>
        <v>0.10000000000000003</v>
      </c>
      <c r="AE26" s="27">
        <f>IFERROR(('08'!AE26-'00'!AE26)/'00'!AE26,0)</f>
        <v>9.0909090909090953E-2</v>
      </c>
      <c r="AF26" s="27"/>
    </row>
    <row r="27" spans="2:32" x14ac:dyDescent="0.25">
      <c r="B27" s="13">
        <v>2022</v>
      </c>
      <c r="C27" s="27">
        <f>IFERROR(('08'!C27-'00'!C27)/'00'!C27,0)</f>
        <v>0</v>
      </c>
      <c r="D27" s="27">
        <f>IFERROR(('08'!D27-'00'!D27)/'00'!D27,0)</f>
        <v>0.60000000000000009</v>
      </c>
      <c r="E27" s="27">
        <f>IFERROR(('08'!E27-'00'!E27)/'00'!E27,0)</f>
        <v>0.24999999999999994</v>
      </c>
      <c r="F27" s="27">
        <f>IFERROR(('08'!F27-'00'!F27)/'00'!F27,0)</f>
        <v>0.10000000000000009</v>
      </c>
      <c r="G27" s="27"/>
      <c r="H27" s="27"/>
      <c r="J27" s="13">
        <v>2022</v>
      </c>
      <c r="K27" s="27">
        <f>IFERROR(('08'!K27-'00'!K27)/'00'!K27,0)</f>
        <v>0</v>
      </c>
      <c r="L27" s="27">
        <f>IFERROR(('08'!L27-'00'!L27)/'00'!L27,0)</f>
        <v>0</v>
      </c>
      <c r="M27" s="27">
        <f>IFERROR(('08'!M27-'00'!M27)/'00'!M27,0)</f>
        <v>0</v>
      </c>
      <c r="N27" s="27">
        <f>IFERROR(('08'!N27-'00'!N27)/'00'!N27,0)</f>
        <v>0</v>
      </c>
      <c r="O27" s="27"/>
      <c r="P27" s="27"/>
      <c r="Q27" s="2"/>
      <c r="R27" s="13">
        <v>2022</v>
      </c>
      <c r="S27" s="27">
        <f>IFERROR(('08'!S27-'00'!S27)/'00'!S27,0)</f>
        <v>0</v>
      </c>
      <c r="T27" s="27">
        <f>IFERROR(('08'!T27-'00'!T27)/'00'!T27,0)</f>
        <v>0.6</v>
      </c>
      <c r="U27" s="27">
        <f>IFERROR(('08'!U27-'00'!U27)/'00'!U27,0)</f>
        <v>0.24999999999999994</v>
      </c>
      <c r="V27" s="27">
        <f>IFERROR(('08'!V27-'00'!V27)/'00'!V27,0)</f>
        <v>0.10000000000000003</v>
      </c>
      <c r="W27" s="27"/>
      <c r="X27" s="27"/>
      <c r="Y27" s="2"/>
      <c r="Z27" s="13">
        <v>2022</v>
      </c>
      <c r="AA27" s="27">
        <f>IFERROR(('08'!AA27-'00'!AA27)/'00'!AA27,0)</f>
        <v>0</v>
      </c>
      <c r="AB27" s="27">
        <f>IFERROR(('08'!AB27-'00'!AB27)/'00'!AB27,0)</f>
        <v>0.6</v>
      </c>
      <c r="AC27" s="27">
        <f>IFERROR(('08'!AC27-'00'!AC27)/'00'!AC27,0)</f>
        <v>0.24999999999999994</v>
      </c>
      <c r="AD27" s="27">
        <f>IFERROR(('08'!AD27-'00'!AD27)/'00'!AD27,0)</f>
        <v>0.10000000000000003</v>
      </c>
      <c r="AE27" s="27"/>
      <c r="AF27" s="27"/>
    </row>
    <row r="28" spans="2:32" x14ac:dyDescent="0.25">
      <c r="B28" s="13">
        <v>2023</v>
      </c>
      <c r="C28" s="27">
        <f>IFERROR(('08'!C28-'00'!C28)/'00'!C28,0)</f>
        <v>1.4999999999999998</v>
      </c>
      <c r="D28" s="27">
        <f>IFERROR(('08'!D28-'00'!D28)/'00'!D28,0)</f>
        <v>0.60000000000000009</v>
      </c>
      <c r="E28" s="27">
        <f>IFERROR(('08'!E28-'00'!E28)/'00'!E28,0)</f>
        <v>0.24999999999999994</v>
      </c>
      <c r="F28" s="27"/>
      <c r="G28" s="27"/>
      <c r="H28" s="27"/>
      <c r="J28" s="13">
        <v>2023</v>
      </c>
      <c r="K28" s="27">
        <f>IFERROR(('08'!K28-'00'!K28)/'00'!K28,0)</f>
        <v>0</v>
      </c>
      <c r="L28" s="27">
        <f>IFERROR(('08'!L28-'00'!L28)/'00'!L28,0)</f>
        <v>0</v>
      </c>
      <c r="M28" s="27">
        <f>IFERROR(('08'!M28-'00'!M28)/'00'!M28,0)</f>
        <v>0</v>
      </c>
      <c r="N28" s="27"/>
      <c r="O28" s="27"/>
      <c r="P28" s="27"/>
      <c r="Q28" s="2"/>
      <c r="R28" s="13">
        <v>2023</v>
      </c>
      <c r="S28" s="27">
        <f>IFERROR(('08'!S28-'00'!S28)/'00'!S28,0)</f>
        <v>1.5</v>
      </c>
      <c r="T28" s="27">
        <f>IFERROR(('08'!T28-'00'!T28)/'00'!T28,0)</f>
        <v>0.6</v>
      </c>
      <c r="U28" s="27">
        <f>IFERROR(('08'!U28-'00'!U28)/'00'!U28,0)</f>
        <v>0.24999999999999994</v>
      </c>
      <c r="V28" s="27"/>
      <c r="W28" s="27"/>
      <c r="X28" s="27"/>
      <c r="Y28" s="2"/>
      <c r="Z28" s="13">
        <v>2023</v>
      </c>
      <c r="AA28" s="27">
        <f>IFERROR(('08'!AA28-'00'!AA28)/'00'!AA28,0)</f>
        <v>1.5</v>
      </c>
      <c r="AB28" s="27">
        <f>IFERROR(('08'!AB28-'00'!AB28)/'00'!AB28,0)</f>
        <v>0.6</v>
      </c>
      <c r="AC28" s="27">
        <f>IFERROR(('08'!AC28-'00'!AC28)/'00'!AC28,0)</f>
        <v>0.24999999999999994</v>
      </c>
      <c r="AD28" s="27"/>
      <c r="AE28" s="27"/>
      <c r="AF28" s="27"/>
    </row>
    <row r="29" spans="2:32" x14ac:dyDescent="0.25">
      <c r="B29" s="13">
        <v>2024</v>
      </c>
      <c r="C29" s="27">
        <f>IFERROR(('08'!C29-'00'!C29)/'00'!C29,0)</f>
        <v>1.4999999999999998</v>
      </c>
      <c r="D29" s="27">
        <f>IFERROR(('08'!D29-'00'!D29)/'00'!D29,0)</f>
        <v>0.60000000000000009</v>
      </c>
      <c r="E29" s="27"/>
      <c r="F29" s="27"/>
      <c r="G29" s="27"/>
      <c r="H29" s="27"/>
      <c r="J29" s="13">
        <v>2024</v>
      </c>
      <c r="K29" s="27">
        <f>IFERROR(('08'!K29-'00'!K29)/'00'!K29,0)</f>
        <v>0</v>
      </c>
      <c r="L29" s="27">
        <f>IFERROR(('08'!L29-'00'!L29)/'00'!L29,0)</f>
        <v>0</v>
      </c>
      <c r="M29" s="27"/>
      <c r="N29" s="27"/>
      <c r="O29" s="27"/>
      <c r="P29" s="27"/>
      <c r="Q29" s="2"/>
      <c r="R29" s="13">
        <v>2024</v>
      </c>
      <c r="S29" s="27">
        <f>IFERROR(('08'!S29-'00'!S29)/'00'!S29,0)</f>
        <v>1.5</v>
      </c>
      <c r="T29" s="27">
        <f>IFERROR(('08'!T29-'00'!T29)/'00'!T29,0)</f>
        <v>0.6</v>
      </c>
      <c r="U29" s="27"/>
      <c r="V29" s="27"/>
      <c r="W29" s="27"/>
      <c r="X29" s="27"/>
      <c r="Y29" s="2"/>
      <c r="Z29" s="13">
        <v>2024</v>
      </c>
      <c r="AA29" s="27">
        <f>IFERROR(('08'!AA29-'00'!AA29)/'00'!AA29,0)</f>
        <v>1.5</v>
      </c>
      <c r="AB29" s="27">
        <f>IFERROR(('08'!AB29-'00'!AB29)/'00'!AB29,0)</f>
        <v>0.6</v>
      </c>
      <c r="AC29" s="27"/>
      <c r="AD29" s="27"/>
      <c r="AE29" s="27"/>
      <c r="AF29" s="27"/>
    </row>
    <row r="30" spans="2:32" x14ac:dyDescent="0.25">
      <c r="B30" s="13">
        <v>2025</v>
      </c>
      <c r="C30" s="27">
        <f>IFERROR(('08'!C30-'00'!C30)/'00'!C30,0)</f>
        <v>1.4999999999999998</v>
      </c>
      <c r="D30" s="27"/>
      <c r="E30" s="27"/>
      <c r="F30" s="27"/>
      <c r="G30" s="27"/>
      <c r="H30" s="27"/>
      <c r="J30" s="13">
        <v>2025</v>
      </c>
      <c r="K30" s="27">
        <f>IFERROR(('08'!K30-'00'!K30)/'00'!K30,0)</f>
        <v>0</v>
      </c>
      <c r="L30" s="27"/>
      <c r="M30" s="27"/>
      <c r="N30" s="27"/>
      <c r="O30" s="27"/>
      <c r="P30" s="27"/>
      <c r="Q30" s="2"/>
      <c r="R30" s="13">
        <v>2025</v>
      </c>
      <c r="S30" s="27">
        <f>IFERROR(('08'!S30-'00'!S30)/'00'!S30,0)</f>
        <v>1.5</v>
      </c>
      <c r="T30" s="27"/>
      <c r="U30" s="27"/>
      <c r="V30" s="27"/>
      <c r="W30" s="27"/>
      <c r="X30" s="27"/>
      <c r="Y30" s="2"/>
      <c r="Z30" s="13">
        <v>2025</v>
      </c>
      <c r="AA30" s="27">
        <f>IFERROR(('08'!AA30-'00'!AA30)/'00'!AA30,0)</f>
        <v>1.5</v>
      </c>
      <c r="AB30" s="27"/>
      <c r="AC30" s="27"/>
      <c r="AD30" s="27"/>
      <c r="AE30" s="27"/>
      <c r="AF30" s="27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v>2020</v>
      </c>
      <c r="C35" s="27">
        <f>IFERROR(('08'!C35-'00'!C35)/'00'!C35,0)</f>
        <v>0</v>
      </c>
      <c r="D35" s="27">
        <f>IFERROR(('08'!D35-'00'!D35)/'00'!D35,0)</f>
        <v>0</v>
      </c>
      <c r="E35" s="27">
        <f>IFERROR(('08'!E35-'00'!E35)/'00'!E35,0)</f>
        <v>0</v>
      </c>
      <c r="F35" s="27">
        <f>IFERROR(('08'!F35-'00'!F35)/'00'!F35,0)</f>
        <v>0</v>
      </c>
      <c r="G35" s="27">
        <f>IFERROR(('08'!G35-'00'!G35)/'00'!G35,0)</f>
        <v>0</v>
      </c>
      <c r="H35" s="27">
        <f>IFERROR(('08'!H35-'00'!H35)/'00'!H35,0)</f>
        <v>0</v>
      </c>
      <c r="J35" s="13">
        <v>2020</v>
      </c>
      <c r="K35" s="27">
        <f>IFERROR(('08'!K35-'00'!K35)/'00'!K35,0)</f>
        <v>0</v>
      </c>
      <c r="L35" s="27">
        <f>IFERROR(('08'!L35-'00'!L35)/'00'!L35,0)</f>
        <v>0</v>
      </c>
      <c r="M35" s="27">
        <f>IFERROR(('08'!M35-'00'!M35)/'00'!M35,0)</f>
        <v>0</v>
      </c>
      <c r="N35" s="27">
        <f>IFERROR(('08'!N35-'00'!N35)/'00'!N35,0)</f>
        <v>0</v>
      </c>
      <c r="O35" s="27">
        <f>IFERROR(('08'!O35-'00'!O35)/'00'!O35,0)</f>
        <v>0</v>
      </c>
      <c r="P35" s="27">
        <f>IFERROR(('08'!P35-'00'!P35)/'00'!P35,0)</f>
        <v>0</v>
      </c>
      <c r="R35" s="13">
        <v>2020</v>
      </c>
      <c r="S35" s="27">
        <f>IFERROR(('08'!S35-'00'!S35)/'00'!S35,0)</f>
        <v>0</v>
      </c>
      <c r="T35" s="27">
        <f>IFERROR(('08'!T35-'00'!T35)/'00'!T35,0)</f>
        <v>0</v>
      </c>
      <c r="U35" s="27">
        <f>IFERROR(('08'!U35-'00'!U35)/'00'!U35,0)</f>
        <v>0</v>
      </c>
      <c r="V35" s="51">
        <f>IFERROR(('08'!V35-'00'!V35)/'00'!V35,0)</f>
        <v>-1</v>
      </c>
      <c r="W35" s="51">
        <f>IFERROR(('08'!W35-'00'!W35)/'00'!W35,0)</f>
        <v>-1</v>
      </c>
      <c r="X35" s="27">
        <f>IFERROR(('08'!X35-'00'!X35)/'00'!X35,0)</f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v>2021</v>
      </c>
      <c r="C36" s="27">
        <f>IFERROR(('08'!C36-'00'!C36)/'00'!C36,0)</f>
        <v>0</v>
      </c>
      <c r="D36" s="27">
        <f>IFERROR(('08'!D36-'00'!D36)/'00'!D36,0)</f>
        <v>0</v>
      </c>
      <c r="E36" s="27">
        <f>IFERROR(('08'!E36-'00'!E36)/'00'!E36,0)</f>
        <v>0</v>
      </c>
      <c r="F36" s="27">
        <f>IFERROR(('08'!F36-'00'!F36)/'00'!F36,0)</f>
        <v>0</v>
      </c>
      <c r="G36" s="27">
        <f>IFERROR(('08'!G36-'00'!G36)/'00'!G36,0)</f>
        <v>0</v>
      </c>
      <c r="H36" s="27"/>
      <c r="J36" s="13">
        <v>2021</v>
      </c>
      <c r="K36" s="27">
        <f>IFERROR(('08'!K36-'00'!K36)/'00'!K36,0)</f>
        <v>0</v>
      </c>
      <c r="L36" s="27">
        <f>IFERROR(('08'!L36-'00'!L36)/'00'!L36,0)</f>
        <v>0</v>
      </c>
      <c r="M36" s="27">
        <f>IFERROR(('08'!M36-'00'!M36)/'00'!M36,0)</f>
        <v>0</v>
      </c>
      <c r="N36" s="27">
        <f>IFERROR(('08'!N36-'00'!N36)/'00'!N36,0)</f>
        <v>0</v>
      </c>
      <c r="O36" s="27">
        <f>IFERROR(('08'!O36-'00'!O36)/'00'!O36,0)</f>
        <v>0</v>
      </c>
      <c r="P36" s="27"/>
      <c r="R36" s="13">
        <v>2021</v>
      </c>
      <c r="S36" s="27">
        <f>IFERROR(('08'!S36-'00'!S36)/'00'!S36,0)</f>
        <v>0</v>
      </c>
      <c r="T36" s="27">
        <f>IFERROR(('08'!T36-'00'!T36)/'00'!T36,0)</f>
        <v>0</v>
      </c>
      <c r="U36" s="51">
        <f>IFERROR(('08'!U36-'00'!U36)/'00'!U36,0)</f>
        <v>-1</v>
      </c>
      <c r="V36" s="51">
        <f>IFERROR(('08'!V36-'00'!V36)/'00'!V36,0)</f>
        <v>-1</v>
      </c>
      <c r="W36" s="51">
        <f>IFERROR(('08'!W36-'00'!W36)/'00'!W36,0)</f>
        <v>-1</v>
      </c>
      <c r="X36" s="51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v>2022</v>
      </c>
      <c r="C37" s="27">
        <f>IFERROR(('08'!C37-'00'!C37)/'00'!C37,0)</f>
        <v>0</v>
      </c>
      <c r="D37" s="27">
        <f>IFERROR(('08'!D37-'00'!D37)/'00'!D37,0)</f>
        <v>0</v>
      </c>
      <c r="E37" s="27">
        <f>IFERROR(('08'!E37-'00'!E37)/'00'!E37,0)</f>
        <v>0</v>
      </c>
      <c r="F37" s="27">
        <f>IFERROR(('08'!F37-'00'!F37)/'00'!F37,0)</f>
        <v>0</v>
      </c>
      <c r="G37" s="27"/>
      <c r="H37" s="27"/>
      <c r="J37" s="13">
        <v>2022</v>
      </c>
      <c r="K37" s="27">
        <f>IFERROR(('08'!K37-'00'!K37)/'00'!K37,0)</f>
        <v>0</v>
      </c>
      <c r="L37" s="27">
        <f>IFERROR(('08'!L37-'00'!L37)/'00'!L37,0)</f>
        <v>0</v>
      </c>
      <c r="M37" s="27">
        <f>IFERROR(('08'!M37-'00'!M37)/'00'!M37,0)</f>
        <v>0</v>
      </c>
      <c r="N37" s="27">
        <f>IFERROR(('08'!N37-'00'!N37)/'00'!N37,0)</f>
        <v>0</v>
      </c>
      <c r="O37" s="27"/>
      <c r="P37" s="27"/>
      <c r="R37" s="13">
        <v>2022</v>
      </c>
      <c r="S37" s="27">
        <f>IFERROR(('08'!S37-'00'!S37)/'00'!S37,0)</f>
        <v>0</v>
      </c>
      <c r="T37" s="51">
        <f>IFERROR(('08'!T37-'00'!T37)/'00'!T37,0)</f>
        <v>-1</v>
      </c>
      <c r="U37" s="51">
        <f>IFERROR(('08'!U37-'00'!U37)/'00'!U37,0)</f>
        <v>-1</v>
      </c>
      <c r="V37" s="51">
        <f>IFERROR(('08'!V37-'00'!V37)/'00'!V37,0)</f>
        <v>-1</v>
      </c>
      <c r="W37" s="51"/>
      <c r="X37" s="51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v>2023</v>
      </c>
      <c r="C38" s="27">
        <f>IFERROR(('08'!C38-'00'!C38)/'00'!C38,0)</f>
        <v>0</v>
      </c>
      <c r="D38" s="27">
        <f>IFERROR(('08'!D38-'00'!D38)/'00'!D38,0)</f>
        <v>0</v>
      </c>
      <c r="E38" s="27">
        <f>IFERROR(('08'!E38-'00'!E38)/'00'!E38,0)</f>
        <v>0</v>
      </c>
      <c r="F38" s="27"/>
      <c r="G38" s="27"/>
      <c r="H38" s="27"/>
      <c r="J38" s="13">
        <v>2023</v>
      </c>
      <c r="K38" s="27">
        <f>IFERROR(('08'!K38-'00'!K38)/'00'!K38,0)</f>
        <v>0</v>
      </c>
      <c r="L38" s="27">
        <f>IFERROR(('08'!L38-'00'!L38)/'00'!L38,0)</f>
        <v>0</v>
      </c>
      <c r="M38" s="27">
        <f>IFERROR(('08'!M38-'00'!M38)/'00'!M38,0)</f>
        <v>0</v>
      </c>
      <c r="N38" s="27"/>
      <c r="O38" s="27"/>
      <c r="P38" s="27"/>
      <c r="R38" s="13">
        <v>2023</v>
      </c>
      <c r="S38" s="27">
        <f>IFERROR(('08'!S38-'00'!S38)/'00'!S38,0)</f>
        <v>0</v>
      </c>
      <c r="T38" s="51">
        <f>IFERROR(('08'!T38-'00'!T38)/'00'!T38,0)</f>
        <v>-1</v>
      </c>
      <c r="U38" s="51">
        <f>IFERROR(('08'!U38-'00'!U38)/'00'!U38,0)</f>
        <v>-1</v>
      </c>
      <c r="V38" s="51"/>
      <c r="W38" s="51"/>
      <c r="X38" s="51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v>2024</v>
      </c>
      <c r="C39" s="27">
        <f>IFERROR(('08'!C39-'00'!C39)/'00'!C39,0)</f>
        <v>0</v>
      </c>
      <c r="D39" s="27">
        <f>IFERROR(('08'!D39-'00'!D39)/'00'!D39,0)</f>
        <v>0</v>
      </c>
      <c r="E39" s="27"/>
      <c r="F39" s="27"/>
      <c r="G39" s="27"/>
      <c r="H39" s="27"/>
      <c r="J39" s="13">
        <v>2024</v>
      </c>
      <c r="K39" s="27">
        <f>IFERROR(('08'!K39-'00'!K39)/'00'!K39,0)</f>
        <v>0</v>
      </c>
      <c r="L39" s="27">
        <f>IFERROR(('08'!L39-'00'!L39)/'00'!L39,0)</f>
        <v>0</v>
      </c>
      <c r="M39" s="27"/>
      <c r="N39" s="27"/>
      <c r="O39" s="27"/>
      <c r="P39" s="27"/>
      <c r="R39" s="13">
        <v>2024</v>
      </c>
      <c r="S39" s="27">
        <f>IFERROR(('08'!S39-'00'!S39)/'00'!S39,0)</f>
        <v>0</v>
      </c>
      <c r="T39" s="51">
        <f>IFERROR(('08'!T39-'00'!T39)/'00'!T39,0)</f>
        <v>-1</v>
      </c>
      <c r="U39" s="51"/>
      <c r="V39" s="51"/>
      <c r="W39" s="51"/>
      <c r="X39" s="51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v>2025</v>
      </c>
      <c r="C40" s="27">
        <f>IFERROR(('08'!C40-'00'!C40)/'00'!C40,0)</f>
        <v>0</v>
      </c>
      <c r="D40" s="27"/>
      <c r="E40" s="27"/>
      <c r="F40" s="27"/>
      <c r="G40" s="27"/>
      <c r="H40" s="27"/>
      <c r="J40" s="13">
        <v>2025</v>
      </c>
      <c r="K40" s="27">
        <f>IFERROR(('08'!K40-'00'!K40)/'00'!K40,0)</f>
        <v>0</v>
      </c>
      <c r="L40" s="27"/>
      <c r="M40" s="27"/>
      <c r="N40" s="27"/>
      <c r="O40" s="27"/>
      <c r="P40" s="27"/>
      <c r="R40" s="13">
        <v>2025</v>
      </c>
      <c r="S40" s="27">
        <f>IFERROR(('08'!S40-'00'!S40)/'00'!S40,0)</f>
        <v>0</v>
      </c>
      <c r="T40" s="51"/>
      <c r="U40" s="51"/>
      <c r="V40" s="51"/>
      <c r="W40" s="51"/>
      <c r="X40" s="51"/>
      <c r="Z40" s="2"/>
      <c r="AA40" s="2"/>
      <c r="AB40" s="2"/>
      <c r="AC40" s="2"/>
      <c r="AD40" s="2"/>
      <c r="AE40" s="2"/>
      <c r="AF40" s="2"/>
    </row>
    <row r="54" spans="2:32" x14ac:dyDescent="0.25"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 t="s">
        <v>0</v>
      </c>
      <c r="C60" s="4" t="s">
        <v>0</v>
      </c>
      <c r="D60" s="4" t="s">
        <v>0</v>
      </c>
      <c r="E60" s="4" t="s">
        <v>0</v>
      </c>
      <c r="F60" s="4" t="s">
        <v>0</v>
      </c>
      <c r="G60" s="4" t="s">
        <v>0</v>
      </c>
      <c r="H60" s="4" t="s">
        <v>0</v>
      </c>
      <c r="I60" s="4" t="s">
        <v>0</v>
      </c>
      <c r="J60" s="4" t="s">
        <v>0</v>
      </c>
      <c r="K60" s="4" t="s">
        <v>0</v>
      </c>
      <c r="L60" s="4" t="s">
        <v>0</v>
      </c>
      <c r="M60" s="4" t="s">
        <v>0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 t="s">
        <v>0</v>
      </c>
      <c r="V60" s="4" t="s">
        <v>0</v>
      </c>
      <c r="W60" s="4" t="s">
        <v>0</v>
      </c>
      <c r="X60" s="4"/>
      <c r="Y60" s="4"/>
      <c r="Z60" s="4"/>
      <c r="AA60" s="4"/>
      <c r="AB60" s="4"/>
      <c r="AC60" s="4"/>
      <c r="AD60" s="4"/>
      <c r="AE60" s="4"/>
      <c r="AF60" s="4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54" spans="2:32" x14ac:dyDescent="0.25"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2:32" x14ac:dyDescent="0.25"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2:32" x14ac:dyDescent="0.25"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2:32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2:32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2:32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</sheetData>
  <conditionalFormatting sqref="C7:H12"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S35:X40">
    <cfRule type="cellIs" dxfId="47" priority="27" operator="lessThan">
      <formula>0</formula>
    </cfRule>
    <cfRule type="cellIs" dxfId="46" priority="28" operator="greaterThan">
      <formula>0</formula>
    </cfRule>
  </conditionalFormatting>
  <conditionalFormatting sqref="K35:P40">
    <cfRule type="cellIs" dxfId="45" priority="25" operator="lessThan">
      <formula>0</formula>
    </cfRule>
    <cfRule type="cellIs" dxfId="44" priority="26" operator="greaterThan">
      <formula>0</formula>
    </cfRule>
  </conditionalFormatting>
  <conditionalFormatting sqref="K7:P12">
    <cfRule type="cellIs" dxfId="43" priority="21" operator="lessThan">
      <formula>0</formula>
    </cfRule>
    <cfRule type="cellIs" dxfId="42" priority="22" operator="greaterThan">
      <formula>0</formula>
    </cfRule>
  </conditionalFormatting>
  <conditionalFormatting sqref="K16:P21">
    <cfRule type="cellIs" dxfId="41" priority="19" operator="lessThan">
      <formula>0</formula>
    </cfRule>
    <cfRule type="cellIs" dxfId="40" priority="20" operator="greaterThan">
      <formula>0</formula>
    </cfRule>
  </conditionalFormatting>
  <conditionalFormatting sqref="C16:H21">
    <cfRule type="cellIs" dxfId="39" priority="17" operator="lessThan">
      <formula>0</formula>
    </cfRule>
    <cfRule type="cellIs" dxfId="38" priority="18" operator="greaterThan">
      <formula>0</formula>
    </cfRule>
  </conditionalFormatting>
  <conditionalFormatting sqref="C25:H30">
    <cfRule type="cellIs" dxfId="37" priority="15" operator="lessThan">
      <formula>0</formula>
    </cfRule>
    <cfRule type="cellIs" dxfId="36" priority="16" operator="greaterThan">
      <formula>0</formula>
    </cfRule>
  </conditionalFormatting>
  <conditionalFormatting sqref="K25:P30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S25:X30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AA25:AF30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C35:H40">
    <cfRule type="cellIs" dxfId="29" priority="7" operator="lessThan">
      <formula>0</formula>
    </cfRule>
    <cfRule type="cellIs" dxfId="28" priority="8" operator="greaterThan">
      <formula>0</formula>
    </cfRule>
  </conditionalFormatting>
  <conditionalFormatting sqref="S7:S12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T8:T12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AA7:AA12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f>'08'!C3</f>
        <v>8</v>
      </c>
      <c r="D3" s="2" t="s">
        <v>54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:H6" si="0">D6+12</f>
        <v>36</v>
      </c>
      <c r="F6" s="12">
        <f t="shared" si="0"/>
        <v>48</v>
      </c>
      <c r="G6" s="12">
        <f t="shared" si="0"/>
        <v>60</v>
      </c>
      <c r="H6" s="12">
        <f t="shared" si="0"/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:P6" si="1">L6+12</f>
        <v>36</v>
      </c>
      <c r="N6" s="12">
        <f t="shared" si="1"/>
        <v>48</v>
      </c>
      <c r="O6" s="12">
        <f t="shared" si="1"/>
        <v>60</v>
      </c>
      <c r="P6" s="12">
        <f t="shared" si="1"/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f>'08'!C7</f>
        <v>720</v>
      </c>
      <c r="D7" s="7">
        <f>'08'!D7</f>
        <v>1800</v>
      </c>
      <c r="E7" s="7">
        <f>'08'!E7</f>
        <v>2880</v>
      </c>
      <c r="F7" s="7">
        <f>'08'!F7</f>
        <v>3960</v>
      </c>
      <c r="G7" s="7">
        <f>'08'!G7</f>
        <v>4320</v>
      </c>
      <c r="H7" s="7">
        <f>'08'!H7</f>
        <v>4320</v>
      </c>
      <c r="I7" s="2"/>
      <c r="J7" s="13">
        <f>$B$7</f>
        <v>2020</v>
      </c>
      <c r="K7" s="7">
        <f>'08'!K7</f>
        <v>2160</v>
      </c>
      <c r="L7" s="7">
        <f>'08'!L7</f>
        <v>2880</v>
      </c>
      <c r="M7" s="7">
        <f>'08'!M7</f>
        <v>3600</v>
      </c>
      <c r="N7" s="7">
        <f>'08'!N7</f>
        <v>3960</v>
      </c>
      <c r="O7" s="7">
        <f>'08'!O7</f>
        <v>4320</v>
      </c>
      <c r="P7" s="7">
        <f>'08'!P7</f>
        <v>4320</v>
      </c>
      <c r="Q7" s="2"/>
      <c r="R7" s="22">
        <f>$B$7</f>
        <v>2020</v>
      </c>
      <c r="S7" s="23">
        <f>'08'!S7</f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2">S7*W7</f>
        <v>7200</v>
      </c>
      <c r="Y7" s="2"/>
      <c r="Z7" s="22">
        <f>$B$7</f>
        <v>2020</v>
      </c>
      <c r="AA7" s="44">
        <f>'08'!AA7</f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f>'08'!C8</f>
        <v>720</v>
      </c>
      <c r="D8" s="7">
        <f>'08'!D8</f>
        <v>1800</v>
      </c>
      <c r="E8" s="6">
        <f>'08'!E8</f>
        <v>3600</v>
      </c>
      <c r="F8" s="7">
        <f>'08'!F8</f>
        <v>3960</v>
      </c>
      <c r="G8" s="7">
        <f>'08'!G8</f>
        <v>4320</v>
      </c>
      <c r="H8" s="7"/>
      <c r="I8" s="2"/>
      <c r="J8" s="13">
        <f>J7+1</f>
        <v>2021</v>
      </c>
      <c r="K8" s="7">
        <f>'08'!K8</f>
        <v>2160</v>
      </c>
      <c r="L8" s="7">
        <f>'08'!L8</f>
        <v>2880</v>
      </c>
      <c r="M8" s="7">
        <f>'08'!M8</f>
        <v>3600</v>
      </c>
      <c r="N8" s="7">
        <f>'08'!N8</f>
        <v>3960</v>
      </c>
      <c r="O8" s="7">
        <f>'08'!O8</f>
        <v>4320</v>
      </c>
      <c r="P8" s="7"/>
      <c r="Q8" s="2"/>
      <c r="R8" s="22">
        <f>R7+1</f>
        <v>2021</v>
      </c>
      <c r="S8" s="23">
        <f>'08'!S8</f>
        <v>7200</v>
      </c>
      <c r="T8" s="24">
        <f>'08'!T8</f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2"/>
        <v>7200</v>
      </c>
      <c r="Y8" s="2"/>
      <c r="Z8" s="22">
        <f>Z7+1</f>
        <v>2021</v>
      </c>
      <c r="AA8" s="44">
        <f>'08'!AA8</f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3">B8+1</f>
        <v>2022</v>
      </c>
      <c r="C9" s="7">
        <f>'08'!C9</f>
        <v>720</v>
      </c>
      <c r="D9" s="6">
        <f>'08'!D9</f>
        <v>2880</v>
      </c>
      <c r="E9" s="6">
        <f>'08'!E9</f>
        <v>3600</v>
      </c>
      <c r="F9" s="7">
        <f>'08'!F9</f>
        <v>3960</v>
      </c>
      <c r="G9" s="7"/>
      <c r="H9" s="7"/>
      <c r="I9" s="2"/>
      <c r="J9" s="13">
        <f t="shared" ref="J9:J12" si="4">J8+1</f>
        <v>2022</v>
      </c>
      <c r="K9" s="7">
        <f>'08'!K9</f>
        <v>2160</v>
      </c>
      <c r="L9" s="7">
        <f>'08'!L9</f>
        <v>2880</v>
      </c>
      <c r="M9" s="7">
        <f>'08'!M9</f>
        <v>3600</v>
      </c>
      <c r="N9" s="7">
        <f>'08'!N9</f>
        <v>3960</v>
      </c>
      <c r="O9" s="7"/>
      <c r="P9" s="7"/>
      <c r="Q9" s="2"/>
      <c r="R9" s="22">
        <f>R8+1</f>
        <v>2022</v>
      </c>
      <c r="S9" s="23">
        <f>'08'!S9</f>
        <v>7200</v>
      </c>
      <c r="T9" s="24">
        <f>'08'!T9</f>
        <v>0</v>
      </c>
      <c r="U9" s="42">
        <f t="shared" ref="U9:U12" si="5">(1+U8)*(1+T9)-1</f>
        <v>0</v>
      </c>
      <c r="V9" s="42">
        <f>(S9/S8)/(1+T9)-1</f>
        <v>0</v>
      </c>
      <c r="W9" s="25">
        <f>(1+U12)/(1+U9)</f>
        <v>1</v>
      </c>
      <c r="X9" s="5">
        <f t="shared" si="2"/>
        <v>7200</v>
      </c>
      <c r="Y9" s="2"/>
      <c r="Z9" s="22">
        <f>Z8+1</f>
        <v>2022</v>
      </c>
      <c r="AA9" s="44">
        <f>'08'!AA9</f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3"/>
        <v>2023</v>
      </c>
      <c r="C10" s="6">
        <f>'08'!C10</f>
        <v>1800</v>
      </c>
      <c r="D10" s="6">
        <f>'08'!D10</f>
        <v>2880</v>
      </c>
      <c r="E10" s="6">
        <f>'08'!E10</f>
        <v>3600</v>
      </c>
      <c r="F10" s="7"/>
      <c r="G10" s="7"/>
      <c r="H10" s="7"/>
      <c r="I10" s="2"/>
      <c r="J10" s="13">
        <f t="shared" si="4"/>
        <v>2023</v>
      </c>
      <c r="K10" s="7">
        <f>'08'!K10</f>
        <v>2160</v>
      </c>
      <c r="L10" s="7">
        <f>'08'!L10</f>
        <v>2880</v>
      </c>
      <c r="M10" s="7">
        <f>'08'!M10</f>
        <v>3600</v>
      </c>
      <c r="N10" s="7"/>
      <c r="O10" s="7"/>
      <c r="P10" s="7"/>
      <c r="Q10" s="2"/>
      <c r="R10" s="22">
        <f>R9+1</f>
        <v>2023</v>
      </c>
      <c r="S10" s="23">
        <f>'08'!S10</f>
        <v>7200</v>
      </c>
      <c r="T10" s="24">
        <f>'08'!T10</f>
        <v>0</v>
      </c>
      <c r="U10" s="42">
        <f t="shared" si="5"/>
        <v>0</v>
      </c>
      <c r="V10" s="42">
        <f>(S10/S9)/(1+T10)-1</f>
        <v>0</v>
      </c>
      <c r="W10" s="25">
        <f>(1+U12)/(1+U10)</f>
        <v>1</v>
      </c>
      <c r="X10" s="5">
        <f t="shared" si="2"/>
        <v>7200</v>
      </c>
      <c r="Y10" s="2"/>
      <c r="Z10" s="22">
        <f>Z9+1</f>
        <v>2023</v>
      </c>
      <c r="AA10" s="44">
        <f>'08'!AA10</f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3"/>
        <v>2024</v>
      </c>
      <c r="C11" s="6">
        <f>'08'!C11</f>
        <v>1800</v>
      </c>
      <c r="D11" s="6">
        <f>'08'!D11</f>
        <v>2880</v>
      </c>
      <c r="E11" s="7"/>
      <c r="F11" s="7"/>
      <c r="G11" s="7"/>
      <c r="H11" s="7"/>
      <c r="I11" s="2"/>
      <c r="J11" s="13">
        <f t="shared" si="4"/>
        <v>2024</v>
      </c>
      <c r="K11" s="7">
        <f>'08'!K11</f>
        <v>2160</v>
      </c>
      <c r="L11" s="7">
        <f>'08'!L11</f>
        <v>2880</v>
      </c>
      <c r="M11" s="7"/>
      <c r="N11" s="7"/>
      <c r="O11" s="7"/>
      <c r="P11" s="7"/>
      <c r="Q11" s="2"/>
      <c r="R11" s="22">
        <f>R10+1</f>
        <v>2024</v>
      </c>
      <c r="S11" s="23">
        <f>'08'!S11</f>
        <v>7200</v>
      </c>
      <c r="T11" s="24">
        <f>'08'!T11</f>
        <v>0</v>
      </c>
      <c r="U11" s="42">
        <f t="shared" si="5"/>
        <v>0</v>
      </c>
      <c r="V11" s="42">
        <f>(S11/S10)/(1+T11)-1</f>
        <v>0</v>
      </c>
      <c r="W11" s="25">
        <f>(1+U12)/(1+U11)</f>
        <v>1</v>
      </c>
      <c r="X11" s="5">
        <f t="shared" si="2"/>
        <v>7200</v>
      </c>
      <c r="Y11" s="2"/>
      <c r="Z11" s="22">
        <f>Z10+1</f>
        <v>2024</v>
      </c>
      <c r="AA11" s="44">
        <f>'08'!AA11</f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3"/>
        <v>2025</v>
      </c>
      <c r="C12" s="6">
        <f>'08'!C12</f>
        <v>1800</v>
      </c>
      <c r="D12" s="7"/>
      <c r="E12" s="49" t="s">
        <v>50</v>
      </c>
      <c r="F12" s="47"/>
      <c r="G12" s="47"/>
      <c r="H12" s="48"/>
      <c r="I12" s="2"/>
      <c r="J12" s="13">
        <f t="shared" si="4"/>
        <v>2025</v>
      </c>
      <c r="K12" s="7">
        <f>'08'!K12</f>
        <v>2160</v>
      </c>
      <c r="L12" s="7"/>
      <c r="M12" s="7"/>
      <c r="N12" s="7"/>
      <c r="O12" s="7"/>
      <c r="P12" s="7"/>
      <c r="Q12" s="2"/>
      <c r="R12" s="22">
        <f>R11+1</f>
        <v>2025</v>
      </c>
      <c r="S12" s="23">
        <f>'08'!S12</f>
        <v>7200</v>
      </c>
      <c r="T12" s="24">
        <f>'08'!T12</f>
        <v>0</v>
      </c>
      <c r="U12" s="42">
        <f t="shared" si="5"/>
        <v>0</v>
      </c>
      <c r="V12" s="42">
        <f>(S12/S11)/(1+T12)-1</f>
        <v>0</v>
      </c>
      <c r="W12" s="25">
        <f>(1+U12)/(1+U12)</f>
        <v>1</v>
      </c>
      <c r="X12" s="5">
        <f t="shared" si="2"/>
        <v>7200</v>
      </c>
      <c r="Y12" s="2"/>
      <c r="Z12" s="22">
        <f>Z11+1</f>
        <v>2025</v>
      </c>
      <c r="AA12" s="44">
        <f>'08'!AA12</f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7">
        <f>'08'!C16</f>
        <v>2</v>
      </c>
      <c r="D16" s="7">
        <f>'08'!D16</f>
        <v>5</v>
      </c>
      <c r="E16" s="7">
        <f>'08'!E16</f>
        <v>8</v>
      </c>
      <c r="F16" s="7">
        <f>'08'!F16</f>
        <v>11</v>
      </c>
      <c r="G16" s="7">
        <f>'08'!G16</f>
        <v>12</v>
      </c>
      <c r="H16" s="7">
        <f>'08'!H16</f>
        <v>12</v>
      </c>
      <c r="I16" s="2"/>
      <c r="J16" s="13">
        <f>$B$7</f>
        <v>2020</v>
      </c>
      <c r="K16" s="7">
        <f>'08'!K16</f>
        <v>6</v>
      </c>
      <c r="L16" s="7">
        <f>'08'!L16</f>
        <v>8</v>
      </c>
      <c r="M16" s="7">
        <f>'08'!M16</f>
        <v>10</v>
      </c>
      <c r="N16" s="7">
        <f>'08'!N16</f>
        <v>11</v>
      </c>
      <c r="O16" s="7">
        <f>'08'!O16</f>
        <v>12</v>
      </c>
      <c r="P16" s="7">
        <f>'08'!P16</f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7">
        <f>'08'!C17</f>
        <v>2</v>
      </c>
      <c r="D17" s="7">
        <f>'08'!D17</f>
        <v>5</v>
      </c>
      <c r="E17" s="6">
        <f>'08'!E17</f>
        <v>10</v>
      </c>
      <c r="F17" s="7">
        <f>'08'!F17</f>
        <v>11</v>
      </c>
      <c r="G17" s="7">
        <f>'08'!G17</f>
        <v>12</v>
      </c>
      <c r="H17" s="7"/>
      <c r="I17" s="2"/>
      <c r="J17" s="13">
        <f>J16+1</f>
        <v>2021</v>
      </c>
      <c r="K17" s="7">
        <f>'08'!K17</f>
        <v>6</v>
      </c>
      <c r="L17" s="7">
        <f>'08'!L17</f>
        <v>8</v>
      </c>
      <c r="M17" s="7">
        <f>'08'!M17</f>
        <v>10</v>
      </c>
      <c r="N17" s="7">
        <f>'08'!N17</f>
        <v>11</v>
      </c>
      <c r="O17" s="7">
        <f>'08'!O17</f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6">B17+1</f>
        <v>2022</v>
      </c>
      <c r="C18" s="7">
        <f>'08'!C18</f>
        <v>2</v>
      </c>
      <c r="D18" s="6">
        <f>'08'!D18</f>
        <v>8</v>
      </c>
      <c r="E18" s="6">
        <f>'08'!E18</f>
        <v>10</v>
      </c>
      <c r="F18" s="7">
        <f>'08'!F18</f>
        <v>11</v>
      </c>
      <c r="G18" s="7"/>
      <c r="H18" s="7"/>
      <c r="I18" s="2"/>
      <c r="J18" s="13">
        <f t="shared" ref="J18:J21" si="7">J17+1</f>
        <v>2022</v>
      </c>
      <c r="K18" s="7">
        <f>'08'!K18</f>
        <v>6</v>
      </c>
      <c r="L18" s="7">
        <f>'08'!L18</f>
        <v>8</v>
      </c>
      <c r="M18" s="7">
        <f>'08'!M18</f>
        <v>10</v>
      </c>
      <c r="N18" s="7">
        <f>'08'!N18</f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6"/>
        <v>2023</v>
      </c>
      <c r="C19" s="6">
        <f>'08'!C19</f>
        <v>5</v>
      </c>
      <c r="D19" s="6">
        <f>'08'!D19</f>
        <v>8</v>
      </c>
      <c r="E19" s="6">
        <f>'08'!E19</f>
        <v>10</v>
      </c>
      <c r="F19" s="7"/>
      <c r="G19" s="7"/>
      <c r="H19" s="7"/>
      <c r="I19" s="2"/>
      <c r="J19" s="13">
        <f t="shared" si="7"/>
        <v>2023</v>
      </c>
      <c r="K19" s="7">
        <f>'08'!K19</f>
        <v>6</v>
      </c>
      <c r="L19" s="7">
        <f>'08'!L19</f>
        <v>8</v>
      </c>
      <c r="M19" s="7">
        <f>'08'!M19</f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6"/>
        <v>2024</v>
      </c>
      <c r="C20" s="6">
        <f>'08'!C20</f>
        <v>5</v>
      </c>
      <c r="D20" s="6">
        <f>'08'!D20</f>
        <v>8</v>
      </c>
      <c r="E20" s="7"/>
      <c r="F20" s="7"/>
      <c r="G20" s="7"/>
      <c r="H20" s="7"/>
      <c r="I20" s="2"/>
      <c r="J20" s="13">
        <f t="shared" si="7"/>
        <v>2024</v>
      </c>
      <c r="K20" s="7">
        <f>'08'!K20</f>
        <v>6</v>
      </c>
      <c r="L20" s="7">
        <f>'08'!L20</f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6"/>
        <v>2025</v>
      </c>
      <c r="C21" s="6">
        <f>'08'!C21</f>
        <v>5</v>
      </c>
      <c r="D21" s="7"/>
      <c r="E21" s="49" t="s">
        <v>50</v>
      </c>
      <c r="F21" s="47"/>
      <c r="G21" s="47"/>
      <c r="H21" s="48"/>
      <c r="I21" s="2"/>
      <c r="J21" s="13">
        <f t="shared" si="7"/>
        <v>2025</v>
      </c>
      <c r="K21" s="7">
        <f>'08'!K21</f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>'08'!C25</f>
        <v>0.1</v>
      </c>
      <c r="D25" s="27">
        <f>'08'!D25</f>
        <v>0.25</v>
      </c>
      <c r="E25" s="27">
        <f>'08'!E25</f>
        <v>0.4</v>
      </c>
      <c r="F25" s="27">
        <f>'08'!F25</f>
        <v>0.55000000000000004</v>
      </c>
      <c r="G25" s="27">
        <f>'08'!G25</f>
        <v>0.6</v>
      </c>
      <c r="H25" s="27">
        <f>'08'!H25</f>
        <v>0.6</v>
      </c>
      <c r="J25" s="13">
        <f>$B$7</f>
        <v>2020</v>
      </c>
      <c r="K25" s="27">
        <f>'08'!K25</f>
        <v>0.3</v>
      </c>
      <c r="L25" s="27">
        <f>'08'!L25</f>
        <v>0.4</v>
      </c>
      <c r="M25" s="27">
        <f>'08'!M25</f>
        <v>0.5</v>
      </c>
      <c r="N25" s="27">
        <f>'08'!N25</f>
        <v>0.55000000000000004</v>
      </c>
      <c r="O25" s="27">
        <f>'08'!O25</f>
        <v>0.6</v>
      </c>
      <c r="P25" s="27">
        <f>'08'!P25</f>
        <v>0.6</v>
      </c>
      <c r="Q25" s="2"/>
      <c r="R25" s="13">
        <f>$B$7</f>
        <v>2020</v>
      </c>
      <c r="S25" s="28">
        <f>'08'!S25</f>
        <v>0.33333333333333331</v>
      </c>
      <c r="T25" s="28">
        <f>'08'!T25</f>
        <v>0.625</v>
      </c>
      <c r="U25" s="28">
        <f>'08'!U25</f>
        <v>0.8</v>
      </c>
      <c r="V25" s="28">
        <f>'08'!V25</f>
        <v>1</v>
      </c>
      <c r="W25" s="28">
        <f>'08'!W25</f>
        <v>1</v>
      </c>
      <c r="X25" s="28">
        <f>'08'!X25</f>
        <v>1</v>
      </c>
      <c r="Y25" s="2"/>
      <c r="Z25" s="13">
        <f>$B$7</f>
        <v>2020</v>
      </c>
      <c r="AA25" s="28">
        <f>'08'!AA25</f>
        <v>0.33333333333333331</v>
      </c>
      <c r="AB25" s="28">
        <f>'08'!AB25</f>
        <v>0.625</v>
      </c>
      <c r="AC25" s="28">
        <f>'08'!AC25</f>
        <v>0.8</v>
      </c>
      <c r="AD25" s="28">
        <f>'08'!AD25</f>
        <v>1</v>
      </c>
      <c r="AE25" s="28">
        <f>'08'!AE25</f>
        <v>1</v>
      </c>
      <c r="AF25" s="28">
        <f>'08'!AF25</f>
        <v>1</v>
      </c>
    </row>
    <row r="26" spans="2:32" x14ac:dyDescent="0.25">
      <c r="B26" s="13">
        <f>B25+1</f>
        <v>2021</v>
      </c>
      <c r="C26" s="27">
        <f>'08'!C26</f>
        <v>0.1</v>
      </c>
      <c r="D26" s="27">
        <f>'08'!D26</f>
        <v>0.25</v>
      </c>
      <c r="E26" s="46">
        <f>'08'!E26</f>
        <v>0.5</v>
      </c>
      <c r="F26" s="27">
        <f>'08'!F26</f>
        <v>0.55000000000000004</v>
      </c>
      <c r="G26" s="27">
        <f>'08'!G26</f>
        <v>0.6</v>
      </c>
      <c r="H26" s="27"/>
      <c r="J26" s="13">
        <f>J25+1</f>
        <v>2021</v>
      </c>
      <c r="K26" s="27">
        <f>'08'!K26</f>
        <v>0.3</v>
      </c>
      <c r="L26" s="27">
        <f>'08'!L26</f>
        <v>0.4</v>
      </c>
      <c r="M26" s="27">
        <f>'08'!M26</f>
        <v>0.5</v>
      </c>
      <c r="N26" s="27">
        <f>'08'!N26</f>
        <v>0.55000000000000004</v>
      </c>
      <c r="O26" s="27">
        <f>'08'!O26</f>
        <v>0.6</v>
      </c>
      <c r="P26" s="27"/>
      <c r="Q26" s="2"/>
      <c r="R26" s="13">
        <f>R25+1</f>
        <v>2021</v>
      </c>
      <c r="S26" s="28">
        <f>'08'!S26</f>
        <v>0.33333333333333331</v>
      </c>
      <c r="T26" s="28">
        <f>'08'!T26</f>
        <v>0.625</v>
      </c>
      <c r="U26" s="54">
        <f>'08'!U26</f>
        <v>1</v>
      </c>
      <c r="V26" s="28">
        <f>'08'!V26</f>
        <v>1</v>
      </c>
      <c r="W26" s="28">
        <f>'08'!W26</f>
        <v>1</v>
      </c>
      <c r="X26" s="28"/>
      <c r="Y26" s="2"/>
      <c r="Z26" s="13">
        <f>Z25+1</f>
        <v>2021</v>
      </c>
      <c r="AA26" s="28">
        <f>'08'!AA26</f>
        <v>0.33333333333333331</v>
      </c>
      <c r="AB26" s="28">
        <f>'08'!AB26</f>
        <v>0.625</v>
      </c>
      <c r="AC26" s="54">
        <f>'08'!AC26</f>
        <v>1</v>
      </c>
      <c r="AD26" s="28">
        <f>'08'!AD26</f>
        <v>1</v>
      </c>
      <c r="AE26" s="28">
        <f>'08'!AE26</f>
        <v>1</v>
      </c>
      <c r="AF26" s="28"/>
    </row>
    <row r="27" spans="2:32" x14ac:dyDescent="0.25">
      <c r="B27" s="13">
        <f t="shared" ref="B27:B30" si="8">B26+1</f>
        <v>2022</v>
      </c>
      <c r="C27" s="27">
        <f>'08'!C27</f>
        <v>0.1</v>
      </c>
      <c r="D27" s="46">
        <f>'08'!D27</f>
        <v>0.4</v>
      </c>
      <c r="E27" s="46">
        <f>'08'!E27</f>
        <v>0.5</v>
      </c>
      <c r="F27" s="27">
        <f>'08'!F27</f>
        <v>0.55000000000000004</v>
      </c>
      <c r="G27" s="27"/>
      <c r="H27" s="27"/>
      <c r="J27" s="13">
        <f t="shared" ref="J27:J30" si="9">J26+1</f>
        <v>2022</v>
      </c>
      <c r="K27" s="27">
        <f>'08'!K27</f>
        <v>0.3</v>
      </c>
      <c r="L27" s="27">
        <f>'08'!L27</f>
        <v>0.4</v>
      </c>
      <c r="M27" s="27">
        <f>'08'!M27</f>
        <v>0.5</v>
      </c>
      <c r="N27" s="27">
        <f>'08'!N27</f>
        <v>0.55000000000000004</v>
      </c>
      <c r="O27" s="27"/>
      <c r="P27" s="27"/>
      <c r="Q27" s="2"/>
      <c r="R27" s="13">
        <f t="shared" ref="R27:R30" si="10">R26+1</f>
        <v>2022</v>
      </c>
      <c r="S27" s="28">
        <f>'08'!S27</f>
        <v>0.33333333333333331</v>
      </c>
      <c r="T27" s="54">
        <f>'08'!T27</f>
        <v>1</v>
      </c>
      <c r="U27" s="54">
        <f>'08'!U27</f>
        <v>1</v>
      </c>
      <c r="V27" s="28">
        <f>'08'!V27</f>
        <v>1</v>
      </c>
      <c r="W27" s="28"/>
      <c r="X27" s="28"/>
      <c r="Y27" s="2"/>
      <c r="Z27" s="13">
        <f t="shared" ref="Z27:Z30" si="11">Z26+1</f>
        <v>2022</v>
      </c>
      <c r="AA27" s="28">
        <f>'08'!AA27</f>
        <v>0.33333333333333331</v>
      </c>
      <c r="AB27" s="54">
        <f>'08'!AB27</f>
        <v>1</v>
      </c>
      <c r="AC27" s="54">
        <f>'08'!AC27</f>
        <v>1</v>
      </c>
      <c r="AD27" s="28">
        <f>'08'!AD27</f>
        <v>1</v>
      </c>
      <c r="AE27" s="28"/>
      <c r="AF27" s="28"/>
    </row>
    <row r="28" spans="2:32" x14ac:dyDescent="0.25">
      <c r="B28" s="13">
        <f t="shared" si="8"/>
        <v>2023</v>
      </c>
      <c r="C28" s="46">
        <f>'08'!C28</f>
        <v>0.25</v>
      </c>
      <c r="D28" s="46">
        <f>'08'!D28</f>
        <v>0.4</v>
      </c>
      <c r="E28" s="46">
        <f>'08'!E28</f>
        <v>0.5</v>
      </c>
      <c r="F28" s="27"/>
      <c r="G28" s="27"/>
      <c r="H28" s="27"/>
      <c r="J28" s="13">
        <f t="shared" si="9"/>
        <v>2023</v>
      </c>
      <c r="K28" s="27">
        <f>'08'!K28</f>
        <v>0.3</v>
      </c>
      <c r="L28" s="27">
        <f>'08'!L28</f>
        <v>0.4</v>
      </c>
      <c r="M28" s="27">
        <f>'08'!M28</f>
        <v>0.5</v>
      </c>
      <c r="N28" s="27"/>
      <c r="O28" s="27"/>
      <c r="P28" s="27"/>
      <c r="Q28" s="2"/>
      <c r="R28" s="13">
        <f t="shared" si="10"/>
        <v>2023</v>
      </c>
      <c r="S28" s="54">
        <f>'08'!S28</f>
        <v>0.83333333333333337</v>
      </c>
      <c r="T28" s="54">
        <f>'08'!T28</f>
        <v>1</v>
      </c>
      <c r="U28" s="54">
        <f>'08'!U28</f>
        <v>1</v>
      </c>
      <c r="V28" s="28"/>
      <c r="W28" s="28"/>
      <c r="X28" s="28"/>
      <c r="Y28" s="2"/>
      <c r="Z28" s="13">
        <f t="shared" si="11"/>
        <v>2023</v>
      </c>
      <c r="AA28" s="54">
        <f>'08'!AA28</f>
        <v>0.83333333333333337</v>
      </c>
      <c r="AB28" s="54">
        <f>'08'!AB28</f>
        <v>1</v>
      </c>
      <c r="AC28" s="54">
        <f>'08'!AC28</f>
        <v>1</v>
      </c>
      <c r="AD28" s="28"/>
      <c r="AE28" s="28"/>
      <c r="AF28" s="28"/>
    </row>
    <row r="29" spans="2:32" x14ac:dyDescent="0.25">
      <c r="B29" s="13">
        <f t="shared" si="8"/>
        <v>2024</v>
      </c>
      <c r="C29" s="46">
        <f>'08'!C29</f>
        <v>0.25</v>
      </c>
      <c r="D29" s="46">
        <f>'08'!D29</f>
        <v>0.4</v>
      </c>
      <c r="E29" s="27"/>
      <c r="F29" s="27"/>
      <c r="G29" s="27"/>
      <c r="H29" s="27"/>
      <c r="J29" s="13">
        <f t="shared" si="9"/>
        <v>2024</v>
      </c>
      <c r="K29" s="27">
        <f>'08'!K29</f>
        <v>0.3</v>
      </c>
      <c r="L29" s="27">
        <f>'08'!L29</f>
        <v>0.4</v>
      </c>
      <c r="M29" s="27"/>
      <c r="N29" s="27"/>
      <c r="O29" s="27"/>
      <c r="P29" s="27"/>
      <c r="Q29" s="2"/>
      <c r="R29" s="13">
        <f t="shared" si="10"/>
        <v>2024</v>
      </c>
      <c r="S29" s="54">
        <f>'08'!S29</f>
        <v>0.83333333333333337</v>
      </c>
      <c r="T29" s="54">
        <f>'08'!T29</f>
        <v>1</v>
      </c>
      <c r="U29" s="28"/>
      <c r="V29" s="28"/>
      <c r="W29" s="28"/>
      <c r="X29" s="28"/>
      <c r="Y29" s="2"/>
      <c r="Z29" s="13">
        <f t="shared" si="11"/>
        <v>2024</v>
      </c>
      <c r="AA29" s="54">
        <f>'08'!AA29</f>
        <v>0.83333333333333337</v>
      </c>
      <c r="AB29" s="54">
        <f>'08'!AB29</f>
        <v>1</v>
      </c>
      <c r="AC29" s="28"/>
      <c r="AD29" s="28"/>
      <c r="AE29" s="28"/>
      <c r="AF29" s="28"/>
    </row>
    <row r="30" spans="2:32" x14ac:dyDescent="0.25">
      <c r="B30" s="13">
        <f t="shared" si="8"/>
        <v>2025</v>
      </c>
      <c r="C30" s="46">
        <f>'08'!C30</f>
        <v>0.25</v>
      </c>
      <c r="D30" s="27"/>
      <c r="E30" s="49" t="s">
        <v>50</v>
      </c>
      <c r="F30" s="47"/>
      <c r="G30" s="47"/>
      <c r="H30" s="48"/>
      <c r="J30" s="13">
        <f t="shared" si="9"/>
        <v>2025</v>
      </c>
      <c r="K30" s="27">
        <f>'08'!K30</f>
        <v>0.3</v>
      </c>
      <c r="L30" s="27"/>
      <c r="M30" s="27"/>
      <c r="N30" s="27"/>
      <c r="O30" s="27"/>
      <c r="P30" s="27"/>
      <c r="Q30" s="2"/>
      <c r="R30" s="13">
        <f t="shared" si="10"/>
        <v>2025</v>
      </c>
      <c r="S30" s="54">
        <f>'08'!S30</f>
        <v>0.83333333333333337</v>
      </c>
      <c r="T30" s="28"/>
      <c r="U30" s="49" t="s">
        <v>50</v>
      </c>
      <c r="V30" s="47"/>
      <c r="W30" s="47"/>
      <c r="X30" s="48"/>
      <c r="Y30" s="2"/>
      <c r="Z30" s="13">
        <f t="shared" si="11"/>
        <v>2025</v>
      </c>
      <c r="AA30" s="54">
        <f>'08'!AA30</f>
        <v>0.83333333333333337</v>
      </c>
      <c r="AB30" s="28"/>
      <c r="AC30" s="49" t="s">
        <v>50</v>
      </c>
      <c r="AD30" s="47"/>
      <c r="AE30" s="47"/>
      <c r="AF30" s="4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>'08'!C35</f>
        <v>360</v>
      </c>
      <c r="D35" s="7">
        <f>'08'!D35</f>
        <v>360</v>
      </c>
      <c r="E35" s="7">
        <f>'08'!E35</f>
        <v>360</v>
      </c>
      <c r="F35" s="7">
        <f>'08'!F35</f>
        <v>360</v>
      </c>
      <c r="G35" s="7">
        <f>'08'!G35</f>
        <v>360</v>
      </c>
      <c r="H35" s="7">
        <f>'08'!H35</f>
        <v>360</v>
      </c>
      <c r="J35" s="13">
        <f>$B$7</f>
        <v>2020</v>
      </c>
      <c r="K35" s="7">
        <f>'08'!K35</f>
        <v>360</v>
      </c>
      <c r="L35" s="7">
        <f>'08'!L35</f>
        <v>360</v>
      </c>
      <c r="M35" s="7">
        <f>'08'!M35</f>
        <v>360</v>
      </c>
      <c r="N35" s="7">
        <f>'08'!N35</f>
        <v>360</v>
      </c>
      <c r="O35" s="7">
        <f>'08'!O35</f>
        <v>360</v>
      </c>
      <c r="P35" s="7">
        <f>'08'!P35</f>
        <v>360</v>
      </c>
      <c r="R35" s="13">
        <f>$B$7</f>
        <v>2020</v>
      </c>
      <c r="S35" s="7">
        <f>'08'!S35</f>
        <v>360</v>
      </c>
      <c r="T35" s="7">
        <f>'08'!T35</f>
        <v>360</v>
      </c>
      <c r="U35" s="7">
        <f>'08'!U35</f>
        <v>360</v>
      </c>
      <c r="V35" s="7">
        <f>'08'!V35</f>
        <v>0</v>
      </c>
      <c r="W35" s="7">
        <f>'08'!W35</f>
        <v>0</v>
      </c>
      <c r="X35" s="7">
        <f>'08'!X35</f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'08'!C36</f>
        <v>360</v>
      </c>
      <c r="D36" s="7">
        <f>'08'!D36</f>
        <v>360</v>
      </c>
      <c r="E36" s="7">
        <f>'08'!E36</f>
        <v>360</v>
      </c>
      <c r="F36" s="7">
        <f>'08'!F36</f>
        <v>360</v>
      </c>
      <c r="G36" s="7">
        <f>'08'!G36</f>
        <v>360</v>
      </c>
      <c r="H36" s="7"/>
      <c r="J36" s="13">
        <f>J35+1</f>
        <v>2021</v>
      </c>
      <c r="K36" s="7">
        <f>'08'!K36</f>
        <v>360</v>
      </c>
      <c r="L36" s="7">
        <f>'08'!L36</f>
        <v>360</v>
      </c>
      <c r="M36" s="7">
        <f>'08'!M36</f>
        <v>360</v>
      </c>
      <c r="N36" s="7">
        <f>'08'!N36</f>
        <v>360</v>
      </c>
      <c r="O36" s="7">
        <f>'08'!O36</f>
        <v>360</v>
      </c>
      <c r="P36" s="7"/>
      <c r="R36" s="13">
        <f>R35+1</f>
        <v>2021</v>
      </c>
      <c r="S36" s="7">
        <f>'08'!S36</f>
        <v>360</v>
      </c>
      <c r="T36" s="7">
        <f>'08'!T36</f>
        <v>360</v>
      </c>
      <c r="U36" s="56">
        <f>'08'!U36</f>
        <v>0</v>
      </c>
      <c r="V36" s="7">
        <f>'08'!V36</f>
        <v>0</v>
      </c>
      <c r="W36" s="7">
        <f>'08'!W36</f>
        <v>0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12">B36+1</f>
        <v>2022</v>
      </c>
      <c r="C37" s="7">
        <f>'08'!C37</f>
        <v>360</v>
      </c>
      <c r="D37" s="7">
        <f>'08'!D37</f>
        <v>360</v>
      </c>
      <c r="E37" s="7">
        <f>'08'!E37</f>
        <v>360</v>
      </c>
      <c r="F37" s="7">
        <f>'08'!F37</f>
        <v>360</v>
      </c>
      <c r="G37" s="7"/>
      <c r="H37" s="7"/>
      <c r="J37" s="13">
        <f t="shared" ref="J37:J40" si="13">J36+1</f>
        <v>2022</v>
      </c>
      <c r="K37" s="7">
        <f>'08'!K37</f>
        <v>360</v>
      </c>
      <c r="L37" s="7">
        <f>'08'!L37</f>
        <v>360</v>
      </c>
      <c r="M37" s="7">
        <f>'08'!M37</f>
        <v>360</v>
      </c>
      <c r="N37" s="7">
        <f>'08'!N37</f>
        <v>360</v>
      </c>
      <c r="O37" s="7"/>
      <c r="P37" s="7"/>
      <c r="R37" s="13">
        <f t="shared" ref="R37:R40" si="14">R36+1</f>
        <v>2022</v>
      </c>
      <c r="S37" s="7">
        <f>'08'!S37</f>
        <v>360</v>
      </c>
      <c r="T37" s="56">
        <f>'08'!T37</f>
        <v>0</v>
      </c>
      <c r="U37" s="56">
        <f>'08'!U37</f>
        <v>0</v>
      </c>
      <c r="V37" s="7">
        <f>'08'!V37</f>
        <v>0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12"/>
        <v>2023</v>
      </c>
      <c r="C38" s="7">
        <f>'08'!C38</f>
        <v>360</v>
      </c>
      <c r="D38" s="7">
        <f>'08'!D38</f>
        <v>360</v>
      </c>
      <c r="E38" s="7">
        <f>'08'!E38</f>
        <v>360</v>
      </c>
      <c r="F38" s="7"/>
      <c r="G38" s="7"/>
      <c r="H38" s="7"/>
      <c r="J38" s="13">
        <f t="shared" si="13"/>
        <v>2023</v>
      </c>
      <c r="K38" s="7">
        <f>'08'!K38</f>
        <v>360</v>
      </c>
      <c r="L38" s="7">
        <f>'08'!L38</f>
        <v>360</v>
      </c>
      <c r="M38" s="7">
        <f>'08'!M38</f>
        <v>360</v>
      </c>
      <c r="N38" s="7"/>
      <c r="O38" s="7"/>
      <c r="P38" s="7"/>
      <c r="R38" s="13">
        <f t="shared" si="14"/>
        <v>2023</v>
      </c>
      <c r="S38" s="7">
        <f>'08'!S38</f>
        <v>360</v>
      </c>
      <c r="T38" s="56">
        <f>'08'!T38</f>
        <v>0</v>
      </c>
      <c r="U38" s="56">
        <f>'08'!U38</f>
        <v>0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12"/>
        <v>2024</v>
      </c>
      <c r="C39" s="7">
        <f>'08'!C39</f>
        <v>360</v>
      </c>
      <c r="D39" s="7">
        <f>'08'!D39</f>
        <v>360</v>
      </c>
      <c r="E39" s="7"/>
      <c r="F39" s="7"/>
      <c r="G39" s="7"/>
      <c r="H39" s="7"/>
      <c r="J39" s="13">
        <f t="shared" si="13"/>
        <v>2024</v>
      </c>
      <c r="K39" s="7">
        <f>'08'!K39</f>
        <v>360</v>
      </c>
      <c r="L39" s="7">
        <f>'08'!L39</f>
        <v>360</v>
      </c>
      <c r="M39" s="7"/>
      <c r="N39" s="7"/>
      <c r="O39" s="7"/>
      <c r="P39" s="7"/>
      <c r="R39" s="13">
        <f t="shared" si="14"/>
        <v>2024</v>
      </c>
      <c r="S39" s="7">
        <f>'08'!S39</f>
        <v>360</v>
      </c>
      <c r="T39" s="56">
        <f>'08'!T39</f>
        <v>0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12"/>
        <v>2025</v>
      </c>
      <c r="C40" s="7">
        <f>'08'!C40</f>
        <v>360</v>
      </c>
      <c r="D40" s="7"/>
      <c r="E40" s="7"/>
      <c r="F40" s="7"/>
      <c r="G40" s="7"/>
      <c r="H40" s="7"/>
      <c r="J40" s="13">
        <f t="shared" si="13"/>
        <v>2025</v>
      </c>
      <c r="K40" s="7">
        <f>'08'!K40</f>
        <v>360</v>
      </c>
      <c r="L40" s="7"/>
      <c r="M40" s="27"/>
      <c r="N40" s="27"/>
      <c r="O40" s="27"/>
      <c r="P40" s="27"/>
      <c r="R40" s="13">
        <f t="shared" si="14"/>
        <v>2025</v>
      </c>
      <c r="S40" s="7">
        <f>'08'!S40</f>
        <v>360</v>
      </c>
      <c r="T40" s="7"/>
      <c r="U40" s="50" t="s">
        <v>51</v>
      </c>
      <c r="V40" s="47"/>
      <c r="W40" s="47"/>
      <c r="X40" s="48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9.9499999999999993" customHeight="1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8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:H66" si="15">D66+12</f>
        <v>36</v>
      </c>
      <c r="F66" s="12">
        <f t="shared" si="15"/>
        <v>48</v>
      </c>
      <c r="G66" s="12">
        <f t="shared" si="15"/>
        <v>60</v>
      </c>
      <c r="H66" s="12">
        <f t="shared" si="15"/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:P66" si="16">L66+12</f>
        <v>36</v>
      </c>
      <c r="N66" s="12">
        <f t="shared" si="16"/>
        <v>48</v>
      </c>
      <c r="O66" s="12">
        <f t="shared" si="16"/>
        <v>60</v>
      </c>
      <c r="P66" s="12">
        <f t="shared" si="16"/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9.0909090909090912E-2</v>
      </c>
      <c r="G67" s="27">
        <f>IFERROR((G7-'00'!G7)/G7,0)</f>
        <v>8.3333333333333329E-2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0</v>
      </c>
      <c r="O67" s="27">
        <f>IFERROR((O7-'00'!O7)/O7,0)</f>
        <v>0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17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0.2</v>
      </c>
      <c r="F68" s="27">
        <f>IFERROR((F8-'00'!F8)/F8,0)</f>
        <v>9.0909090909090912E-2</v>
      </c>
      <c r="G68" s="27">
        <f>IFERROR((G8-'00'!G8)/G8,0)</f>
        <v>8.3333333333333329E-2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0</v>
      </c>
      <c r="N68" s="27">
        <f>IFERROR((N8-'00'!N8)/N8,0)</f>
        <v>0</v>
      </c>
      <c r="O68" s="27">
        <f>IFERROR((O8-'00'!O8)/O8,0)</f>
        <v>0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17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18">B68+1</f>
        <v>2022</v>
      </c>
      <c r="C69" s="27">
        <f>IFERROR((C9-'00'!C9)/C9,0)</f>
        <v>0</v>
      </c>
      <c r="D69" s="27">
        <f>IFERROR((D9-'00'!D9)/D9,0)</f>
        <v>0.375</v>
      </c>
      <c r="E69" s="27">
        <f>IFERROR((E9-'00'!E9)/E9,0)</f>
        <v>0.2</v>
      </c>
      <c r="F69" s="27">
        <f>IFERROR((F9-'00'!F9)/F9,0)</f>
        <v>9.0909090909090912E-2</v>
      </c>
      <c r="G69" s="27"/>
      <c r="H69" s="27"/>
      <c r="I69" s="2"/>
      <c r="J69" s="13">
        <f t="shared" ref="J69:J72" si="19">J68+1</f>
        <v>2022</v>
      </c>
      <c r="K69" s="27">
        <f>IFERROR((K9-'00'!K9)/K9,0)</f>
        <v>0</v>
      </c>
      <c r="L69" s="27">
        <f>IFERROR((L9-'00'!L9)/L9,0)</f>
        <v>0</v>
      </c>
      <c r="M69" s="27">
        <f>IFERROR((M9-'00'!M9)/M9,0)</f>
        <v>0</v>
      </c>
      <c r="N69" s="27">
        <f>IFERROR((N9-'00'!N9)/N9,0)</f>
        <v>0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20">(1+U68)*(1+T69)-1</f>
        <v>0</v>
      </c>
      <c r="V69" s="42">
        <f>(S69/S68)/(1+T69)-1</f>
        <v>0</v>
      </c>
      <c r="W69" s="25">
        <f>(1+U72)/(1+U69)</f>
        <v>1</v>
      </c>
      <c r="X69" s="5">
        <f t="shared" si="17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18"/>
        <v>2023</v>
      </c>
      <c r="C70" s="27">
        <f>IFERROR((C10-'00'!C10)/C10,0)</f>
        <v>0.6</v>
      </c>
      <c r="D70" s="27">
        <f>IFERROR((D10-'00'!D10)/D10,0)</f>
        <v>0.375</v>
      </c>
      <c r="E70" s="27">
        <f>IFERROR((E10-'00'!E10)/E10,0)</f>
        <v>0.2</v>
      </c>
      <c r="F70" s="27"/>
      <c r="G70" s="27"/>
      <c r="H70" s="27"/>
      <c r="I70" s="2"/>
      <c r="J70" s="13">
        <f t="shared" si="19"/>
        <v>2023</v>
      </c>
      <c r="K70" s="27">
        <f>IFERROR((K10-'00'!K10)/K10,0)</f>
        <v>0</v>
      </c>
      <c r="L70" s="27">
        <f>IFERROR((L10-'00'!L10)/L10,0)</f>
        <v>0</v>
      </c>
      <c r="M70" s="27">
        <f>IFERROR((M10-'00'!M10)/M10,0)</f>
        <v>0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20"/>
        <v>0</v>
      </c>
      <c r="V70" s="42">
        <f>(S70/S69)/(1+T70)-1</f>
        <v>0</v>
      </c>
      <c r="W70" s="25">
        <f>(1+U72)/(1+U70)</f>
        <v>1</v>
      </c>
      <c r="X70" s="5">
        <f t="shared" si="17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18"/>
        <v>2024</v>
      </c>
      <c r="C71" s="27">
        <f>IFERROR((C11-'00'!C11)/C11,0)</f>
        <v>0.6</v>
      </c>
      <c r="D71" s="27">
        <f>IFERROR((D11-'00'!D11)/D11,0)</f>
        <v>0.375</v>
      </c>
      <c r="E71" s="27"/>
      <c r="F71" s="27"/>
      <c r="G71" s="27"/>
      <c r="H71" s="27"/>
      <c r="I71" s="2"/>
      <c r="J71" s="13">
        <f t="shared" si="19"/>
        <v>2024</v>
      </c>
      <c r="K71" s="27">
        <f>IFERROR((K11-'00'!K11)/K11,0)</f>
        <v>0</v>
      </c>
      <c r="L71" s="27">
        <f>IFERROR((L11-'00'!L11)/L11,0)</f>
        <v>0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20"/>
        <v>0</v>
      </c>
      <c r="V71" s="42">
        <f>(S71/S70)/(1+T71)-1</f>
        <v>0</v>
      </c>
      <c r="W71" s="25">
        <f>(1+U72)/(1+U71)</f>
        <v>1</v>
      </c>
      <c r="X71" s="5">
        <f t="shared" si="17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18"/>
        <v>2025</v>
      </c>
      <c r="C72" s="27">
        <f>IFERROR((C12-'00'!C12)/C12,0)</f>
        <v>0.6</v>
      </c>
      <c r="D72" s="27"/>
      <c r="E72" s="27"/>
      <c r="F72" s="27"/>
      <c r="G72" s="27"/>
      <c r="H72" s="27"/>
      <c r="I72" s="2"/>
      <c r="J72" s="13">
        <f t="shared" si="19"/>
        <v>2025</v>
      </c>
      <c r="K72" s="27">
        <f>IFERROR((K12-'00'!K12)/K12,0)</f>
        <v>0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20"/>
        <v>0</v>
      </c>
      <c r="V72" s="42">
        <f>(S72/S71)/(1+T72)-1</f>
        <v>0</v>
      </c>
      <c r="W72" s="25">
        <f>(1+U72)/(1+U72)</f>
        <v>1</v>
      </c>
      <c r="X72" s="5">
        <f t="shared" si="17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9.0909090909090912E-2</v>
      </c>
      <c r="G76" s="27">
        <f>IFERROR((G16-'00'!G16)/G16,0)</f>
        <v>8.3333333333333329E-2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0.2</v>
      </c>
      <c r="F77" s="27">
        <f>IFERROR((F17-'00'!F17)/F17,0)</f>
        <v>9.0909090909090912E-2</v>
      </c>
      <c r="G77" s="27">
        <f>IFERROR((G17-'00'!G17)/G17,0)</f>
        <v>8.3333333333333329E-2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21">B77+1</f>
        <v>2022</v>
      </c>
      <c r="C78" s="27">
        <f>IFERROR((C18-'00'!C18)/C18,0)</f>
        <v>0</v>
      </c>
      <c r="D78" s="27">
        <f>IFERROR((D18-'00'!D18)/D18,0)</f>
        <v>0.375</v>
      </c>
      <c r="E78" s="27">
        <f>IFERROR((E18-'00'!E18)/E18,0)</f>
        <v>0.2</v>
      </c>
      <c r="F78" s="27">
        <f>IFERROR((F18-'00'!F18)/F18,0)</f>
        <v>9.0909090909090912E-2</v>
      </c>
      <c r="G78" s="27"/>
      <c r="H78" s="27"/>
      <c r="I78" s="2"/>
      <c r="J78" s="13">
        <f t="shared" ref="J78:J81" si="22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21"/>
        <v>2023</v>
      </c>
      <c r="C79" s="27">
        <f>IFERROR((C19-'00'!C19)/C19,0)</f>
        <v>0.6</v>
      </c>
      <c r="D79" s="27">
        <f>IFERROR((D19-'00'!D19)/D19,0)</f>
        <v>0.375</v>
      </c>
      <c r="E79" s="27">
        <f>IFERROR((E19-'00'!E19)/E19,0)</f>
        <v>0.2</v>
      </c>
      <c r="F79" s="27"/>
      <c r="G79" s="27"/>
      <c r="H79" s="27"/>
      <c r="I79" s="2"/>
      <c r="J79" s="13">
        <f t="shared" si="22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21"/>
        <v>2024</v>
      </c>
      <c r="C80" s="27">
        <f>IFERROR((C20-'00'!C20)/C20,0)</f>
        <v>0.6</v>
      </c>
      <c r="D80" s="27">
        <f>IFERROR((D20-'00'!D20)/D20,0)</f>
        <v>0.375</v>
      </c>
      <c r="E80" s="27"/>
      <c r="F80" s="27"/>
      <c r="G80" s="27"/>
      <c r="H80" s="27"/>
      <c r="I80" s="2"/>
      <c r="J80" s="13">
        <f t="shared" si="22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21"/>
        <v>2025</v>
      </c>
      <c r="C81" s="27">
        <f>IFERROR((C21-'00'!C21)/C21,0)</f>
        <v>0.6</v>
      </c>
      <c r="D81" s="27"/>
      <c r="E81" s="27"/>
      <c r="F81" s="27"/>
      <c r="G81" s="27"/>
      <c r="H81" s="27"/>
      <c r="I81" s="2"/>
      <c r="J81" s="13">
        <f t="shared" si="22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9.0909090909090981E-2</v>
      </c>
      <c r="G85" s="27">
        <f>IFERROR((G25-'00'!G25)/G25,0)</f>
        <v>8.3333333333333232E-2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0</v>
      </c>
      <c r="O85" s="27">
        <f>IFERROR((O25-'00'!O25)/O25,0)</f>
        <v>0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9.0909090909090939E-2</v>
      </c>
      <c r="W85" s="27">
        <f>IFERROR((W25-'00'!W25)/W25,0)</f>
        <v>8.333333333333337E-2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9.0909090909090939E-2</v>
      </c>
      <c r="AE85" s="27">
        <f>IFERROR((AE25-'00'!AE25)/AE25,0)</f>
        <v>8.333333333333337E-2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0.19999999999999996</v>
      </c>
      <c r="F86" s="27">
        <f>IFERROR((F26-'00'!F26)/F26,0)</f>
        <v>9.0909090909090981E-2</v>
      </c>
      <c r="G86" s="27">
        <f>IFERROR((G26-'00'!G26)/G26,0)</f>
        <v>8.3333333333333232E-2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0</v>
      </c>
      <c r="N86" s="27">
        <f>IFERROR((N26-'00'!N26)/N26,0)</f>
        <v>0</v>
      </c>
      <c r="O86" s="27">
        <f>IFERROR((O26-'00'!O26)/O26,0)</f>
        <v>0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0.19999999999999996</v>
      </c>
      <c r="V86" s="27">
        <f>IFERROR((V26-'00'!V26)/V26,0)</f>
        <v>9.0909090909090939E-2</v>
      </c>
      <c r="W86" s="27">
        <f>IFERROR((W26-'00'!W26)/W26,0)</f>
        <v>8.333333333333337E-2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0.19999999999999996</v>
      </c>
      <c r="AD86" s="27">
        <f>IFERROR((AD26-'00'!AD26)/AD26,0)</f>
        <v>9.0909090909090939E-2</v>
      </c>
      <c r="AE86" s="27">
        <f>IFERROR((AE26-'00'!AE26)/AE26,0)</f>
        <v>8.333333333333337E-2</v>
      </c>
      <c r="AF86" s="27"/>
    </row>
    <row r="87" spans="2:32" x14ac:dyDescent="0.25">
      <c r="B87" s="13">
        <f t="shared" ref="B87:B90" si="23">B86+1</f>
        <v>2022</v>
      </c>
      <c r="C87" s="27">
        <f>IFERROR((C27-'00'!C27)/C27,0)</f>
        <v>0</v>
      </c>
      <c r="D87" s="27">
        <f>IFERROR((D27-'00'!D27)/D27,0)</f>
        <v>0.37500000000000006</v>
      </c>
      <c r="E87" s="27">
        <f>IFERROR((E27-'00'!E27)/E27,0)</f>
        <v>0.19999999999999996</v>
      </c>
      <c r="F87" s="27">
        <f>IFERROR((F27-'00'!F27)/F27,0)</f>
        <v>9.0909090909090981E-2</v>
      </c>
      <c r="G87" s="27"/>
      <c r="H87" s="27"/>
      <c r="J87" s="13">
        <f t="shared" ref="J87:J90" si="24">J86+1</f>
        <v>2022</v>
      </c>
      <c r="K87" s="27">
        <f>IFERROR((K27-'00'!K27)/K27,0)</f>
        <v>0</v>
      </c>
      <c r="L87" s="27">
        <f>IFERROR((L27-'00'!L27)/L27,0)</f>
        <v>0</v>
      </c>
      <c r="M87" s="27">
        <f>IFERROR((M27-'00'!M27)/M27,0)</f>
        <v>0</v>
      </c>
      <c r="N87" s="27">
        <f>IFERROR((N27-'00'!N27)/N27,0)</f>
        <v>0</v>
      </c>
      <c r="O87" s="27"/>
      <c r="P87" s="27"/>
      <c r="Q87" s="2"/>
      <c r="R87" s="13">
        <f t="shared" ref="R87:R90" si="25">R86+1</f>
        <v>2022</v>
      </c>
      <c r="S87" s="27">
        <f>IFERROR((S27-'00'!S27)/S27,0)</f>
        <v>0</v>
      </c>
      <c r="T87" s="27">
        <f>IFERROR((T27-'00'!T27)/T27,0)</f>
        <v>0.375</v>
      </c>
      <c r="U87" s="27">
        <f>IFERROR((U27-'00'!U27)/U27,0)</f>
        <v>0.19999999999999996</v>
      </c>
      <c r="V87" s="27">
        <f>IFERROR((V27-'00'!V27)/V27,0)</f>
        <v>9.0909090909090939E-2</v>
      </c>
      <c r="W87" s="27"/>
      <c r="X87" s="27"/>
      <c r="Y87" s="2"/>
      <c r="Z87" s="13">
        <f t="shared" ref="Z87:Z90" si="26">Z86+1</f>
        <v>2022</v>
      </c>
      <c r="AA87" s="27">
        <f>IFERROR((AA27-'00'!AA27)/AA27,0)</f>
        <v>0</v>
      </c>
      <c r="AB87" s="27">
        <f>IFERROR((AB27-'00'!AB27)/AB27,0)</f>
        <v>0.375</v>
      </c>
      <c r="AC87" s="27">
        <f>IFERROR((AC27-'00'!AC27)/AC27,0)</f>
        <v>0.19999999999999996</v>
      </c>
      <c r="AD87" s="27">
        <f>IFERROR((AD27-'00'!AD27)/AD27,0)</f>
        <v>9.0909090909090939E-2</v>
      </c>
      <c r="AE87" s="27"/>
      <c r="AF87" s="27"/>
    </row>
    <row r="88" spans="2:32" x14ac:dyDescent="0.25">
      <c r="B88" s="13">
        <f t="shared" si="23"/>
        <v>2023</v>
      </c>
      <c r="C88" s="27">
        <f>IFERROR((C28-'00'!C28)/C28,0)</f>
        <v>0.6</v>
      </c>
      <c r="D88" s="27">
        <f>IFERROR((D28-'00'!D28)/D28,0)</f>
        <v>0.37500000000000006</v>
      </c>
      <c r="E88" s="27">
        <f>IFERROR((E28-'00'!E28)/E28,0)</f>
        <v>0.19999999999999996</v>
      </c>
      <c r="F88" s="27"/>
      <c r="G88" s="27"/>
      <c r="H88" s="27"/>
      <c r="J88" s="13">
        <f t="shared" si="24"/>
        <v>2023</v>
      </c>
      <c r="K88" s="27">
        <f>IFERROR((K28-'00'!K28)/K28,0)</f>
        <v>0</v>
      </c>
      <c r="L88" s="27">
        <f>IFERROR((L28-'00'!L28)/L28,0)</f>
        <v>0</v>
      </c>
      <c r="M88" s="27">
        <f>IFERROR((M28-'00'!M28)/M28,0)</f>
        <v>0</v>
      </c>
      <c r="N88" s="27"/>
      <c r="O88" s="27"/>
      <c r="P88" s="27"/>
      <c r="Q88" s="2"/>
      <c r="R88" s="13">
        <f t="shared" si="25"/>
        <v>2023</v>
      </c>
      <c r="S88" s="27">
        <f>IFERROR((S28-'00'!S28)/S28,0)</f>
        <v>0.6</v>
      </c>
      <c r="T88" s="27">
        <f>IFERROR((T28-'00'!T28)/T28,0)</f>
        <v>0.375</v>
      </c>
      <c r="U88" s="27">
        <f>IFERROR((U28-'00'!U28)/U28,0)</f>
        <v>0.19999999999999996</v>
      </c>
      <c r="V88" s="27"/>
      <c r="W88" s="27"/>
      <c r="X88" s="27"/>
      <c r="Y88" s="2"/>
      <c r="Z88" s="13">
        <f t="shared" si="26"/>
        <v>2023</v>
      </c>
      <c r="AA88" s="27">
        <f>IFERROR((AA28-'00'!AA28)/AA28,0)</f>
        <v>0.6</v>
      </c>
      <c r="AB88" s="27">
        <f>IFERROR((AB28-'00'!AB28)/AB28,0)</f>
        <v>0.375</v>
      </c>
      <c r="AC88" s="27">
        <f>IFERROR((AC28-'00'!AC28)/AC28,0)</f>
        <v>0.19999999999999996</v>
      </c>
      <c r="AD88" s="27"/>
      <c r="AE88" s="27"/>
      <c r="AF88" s="27"/>
    </row>
    <row r="89" spans="2:32" x14ac:dyDescent="0.25">
      <c r="B89" s="13">
        <f t="shared" si="23"/>
        <v>2024</v>
      </c>
      <c r="C89" s="27">
        <f>IFERROR((C29-'00'!C29)/C29,0)</f>
        <v>0.6</v>
      </c>
      <c r="D89" s="27">
        <f>IFERROR((D29-'00'!D29)/D29,0)</f>
        <v>0.37500000000000006</v>
      </c>
      <c r="E89" s="27"/>
      <c r="F89" s="27"/>
      <c r="G89" s="27"/>
      <c r="H89" s="27"/>
      <c r="J89" s="13">
        <f t="shared" si="24"/>
        <v>2024</v>
      </c>
      <c r="K89" s="27">
        <f>IFERROR((K29-'00'!K29)/K29,0)</f>
        <v>0</v>
      </c>
      <c r="L89" s="27">
        <f>IFERROR((L29-'00'!L29)/L29,0)</f>
        <v>0</v>
      </c>
      <c r="M89" s="27"/>
      <c r="N89" s="27"/>
      <c r="O89" s="27"/>
      <c r="P89" s="27"/>
      <c r="Q89" s="2"/>
      <c r="R89" s="13">
        <f t="shared" si="25"/>
        <v>2024</v>
      </c>
      <c r="S89" s="27">
        <f>IFERROR((S29-'00'!S29)/S29,0)</f>
        <v>0.6</v>
      </c>
      <c r="T89" s="27">
        <f>IFERROR((T29-'00'!T29)/T29,0)</f>
        <v>0.375</v>
      </c>
      <c r="U89" s="27"/>
      <c r="V89" s="27"/>
      <c r="W89" s="27"/>
      <c r="X89" s="27"/>
      <c r="Y89" s="2"/>
      <c r="Z89" s="13">
        <f t="shared" si="26"/>
        <v>2024</v>
      </c>
      <c r="AA89" s="27">
        <f>IFERROR((AA29-'00'!AA29)/AA29,0)</f>
        <v>0.6</v>
      </c>
      <c r="AB89" s="27">
        <f>IFERROR((AB29-'00'!AB29)/AB29,0)</f>
        <v>0.375</v>
      </c>
      <c r="AC89" s="27"/>
      <c r="AD89" s="27"/>
      <c r="AE89" s="27"/>
      <c r="AF89" s="27"/>
    </row>
    <row r="90" spans="2:32" x14ac:dyDescent="0.25">
      <c r="B90" s="13">
        <f t="shared" si="23"/>
        <v>2025</v>
      </c>
      <c r="C90" s="27">
        <f>IFERROR((C30-'00'!C30)/C30,0)</f>
        <v>0.6</v>
      </c>
      <c r="D90" s="27"/>
      <c r="E90" s="27"/>
      <c r="F90" s="27"/>
      <c r="G90" s="27"/>
      <c r="H90" s="27"/>
      <c r="J90" s="13">
        <f t="shared" si="24"/>
        <v>2025</v>
      </c>
      <c r="K90" s="27">
        <f>IFERROR((K30-'00'!K30)/K30,0)</f>
        <v>0</v>
      </c>
      <c r="L90" s="27"/>
      <c r="M90" s="27"/>
      <c r="N90" s="27"/>
      <c r="O90" s="27"/>
      <c r="P90" s="27"/>
      <c r="Q90" s="2"/>
      <c r="R90" s="13">
        <f t="shared" si="25"/>
        <v>2025</v>
      </c>
      <c r="S90" s="27">
        <f>IFERROR((S30-'00'!S30)/S30,0)</f>
        <v>0.6</v>
      </c>
      <c r="T90" s="27"/>
      <c r="U90" s="27"/>
      <c r="V90" s="27"/>
      <c r="W90" s="27"/>
      <c r="X90" s="27"/>
      <c r="Y90" s="2"/>
      <c r="Z90" s="13">
        <f t="shared" si="26"/>
        <v>2025</v>
      </c>
      <c r="AA90" s="27">
        <f>IFERROR((AA30-'00'!AA30)/AA30,0)</f>
        <v>0.6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0</v>
      </c>
      <c r="O95" s="27">
        <f>IFERROR((O35-'00'!O35)/O35,0)</f>
        <v>0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</v>
      </c>
      <c r="W95" s="27">
        <f>IFERROR((W35-'00'!W35)/W35,0)</f>
        <v>0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0</v>
      </c>
      <c r="N96" s="27">
        <f>IFERROR((N36-'00'!N36)/N36,0)</f>
        <v>0</v>
      </c>
      <c r="O96" s="27">
        <f>IFERROR((O36-'00'!O36)/O36,0)</f>
        <v>0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</v>
      </c>
      <c r="V96" s="27">
        <f>IFERROR((V36-'00'!V36)/V36,0)</f>
        <v>0</v>
      </c>
      <c r="W96" s="27">
        <f>IFERROR((W36-'00'!W36)/W36,0)</f>
        <v>0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27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28">J96+1</f>
        <v>2022</v>
      </c>
      <c r="K97" s="27">
        <f>IFERROR((K37-'00'!K37)/K37,0)</f>
        <v>0</v>
      </c>
      <c r="L97" s="27">
        <f>IFERROR((L37-'00'!L37)/L37,0)</f>
        <v>0</v>
      </c>
      <c r="M97" s="27">
        <f>IFERROR((M37-'00'!M37)/M37,0)</f>
        <v>0</v>
      </c>
      <c r="N97" s="27">
        <f>IFERROR((N37-'00'!N37)/N37,0)</f>
        <v>0</v>
      </c>
      <c r="O97" s="27"/>
      <c r="P97" s="27"/>
      <c r="R97" s="13">
        <f t="shared" ref="R97:R100" si="29">R96+1</f>
        <v>2022</v>
      </c>
      <c r="S97" s="27">
        <f>IFERROR((S37-'00'!S37)/S37,0)</f>
        <v>0</v>
      </c>
      <c r="T97" s="27">
        <f>IFERROR((T37-'00'!T37)/T37,0)</f>
        <v>0</v>
      </c>
      <c r="U97" s="27">
        <f>IFERROR((U37-'00'!U37)/U37,0)</f>
        <v>0</v>
      </c>
      <c r="V97" s="27">
        <f>IFERROR((V37-'00'!V37)/V37,0)</f>
        <v>0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27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28"/>
        <v>2023</v>
      </c>
      <c r="K98" s="27">
        <f>IFERROR((K38-'00'!K38)/K38,0)</f>
        <v>0</v>
      </c>
      <c r="L98" s="27">
        <f>IFERROR((L38-'00'!L38)/L38,0)</f>
        <v>0</v>
      </c>
      <c r="M98" s="27">
        <f>IFERROR((M38-'00'!M38)/M38,0)</f>
        <v>0</v>
      </c>
      <c r="N98" s="27"/>
      <c r="O98" s="27"/>
      <c r="P98" s="27"/>
      <c r="R98" s="13">
        <f t="shared" si="29"/>
        <v>2023</v>
      </c>
      <c r="S98" s="27">
        <f>IFERROR((S38-'00'!S38)/S38,0)</f>
        <v>0</v>
      </c>
      <c r="T98" s="27">
        <f>IFERROR((T38-'00'!T38)/T38,0)</f>
        <v>0</v>
      </c>
      <c r="U98" s="27">
        <f>IFERROR((U38-'00'!U38)/U38,0)</f>
        <v>0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27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28"/>
        <v>2024</v>
      </c>
      <c r="K99" s="27">
        <f>IFERROR((K39-'00'!K39)/K39,0)</f>
        <v>0</v>
      </c>
      <c r="L99" s="27">
        <f>IFERROR((L39-'00'!L39)/L39,0)</f>
        <v>0</v>
      </c>
      <c r="M99" s="27"/>
      <c r="N99" s="27"/>
      <c r="O99" s="27"/>
      <c r="P99" s="27"/>
      <c r="R99" s="13">
        <f t="shared" si="29"/>
        <v>2024</v>
      </c>
      <c r="S99" s="27">
        <f>IFERROR((S39-'00'!S39)/S39,0)</f>
        <v>0</v>
      </c>
      <c r="T99" s="27">
        <f>IFERROR((T39-'00'!T39)/T39,0)</f>
        <v>0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27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28"/>
        <v>2025</v>
      </c>
      <c r="K100" s="27">
        <f>IFERROR((K40-'00'!K40)/K40,0)</f>
        <v>0</v>
      </c>
      <c r="L100" s="27"/>
      <c r="M100" s="27"/>
      <c r="N100" s="27"/>
      <c r="O100" s="27"/>
      <c r="P100" s="27"/>
      <c r="R100" s="13">
        <f t="shared" si="29"/>
        <v>2025</v>
      </c>
      <c r="S100" s="27">
        <f>IFERROR((S40-'00'!S40)/S40,0)</f>
        <v>0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K76:P81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C67:H7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C76:H8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C85:H9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K85:P9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S85:X9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85:AF9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S95:X10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95:P10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95:H100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title</vt:lpstr>
      <vt:lpstr>00</vt:lpstr>
      <vt:lpstr>08</vt:lpstr>
      <vt:lpstr>08a</vt:lpstr>
      <vt:lpstr>08b</vt:lpstr>
      <vt:lpstr>'00'!Print_Area</vt:lpstr>
      <vt:lpstr>'08'!Print_Area</vt:lpstr>
      <vt:lpstr>'08b'!Print_Area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2020-06-18T20:30:08Z</cp:lastPrinted>
  <dcterms:created xsi:type="dcterms:W3CDTF">2015-12-26T15:06:56Z</dcterms:created>
  <dcterms:modified xsi:type="dcterms:W3CDTF">2020-06-20T14:46:26Z</dcterms:modified>
</cp:coreProperties>
</file>