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07\"/>
    </mc:Choice>
  </mc:AlternateContent>
  <bookViews>
    <workbookView xWindow="0" yWindow="0" windowWidth="24000" windowHeight="9735"/>
  </bookViews>
  <sheets>
    <sheet name="TOC" sheetId="1" r:id="rId1"/>
    <sheet name="W-07-P" sheetId="2" r:id="rId2"/>
    <sheet name="W-07-M1" sheetId="3" r:id="rId3"/>
    <sheet name="W-07-M2" sheetId="4" r:id="rId4"/>
    <sheet name="W-07-M3" sheetId="5" r:id="rId5"/>
    <sheet name="W-08-L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6" l="1"/>
  <c r="R5" i="6"/>
  <c r="U13" i="6" l="1"/>
  <c r="T5" i="6"/>
  <c r="V5" i="6" s="1"/>
  <c r="R6" i="6"/>
  <c r="V6" i="6" s="1"/>
  <c r="R11" i="5"/>
  <c r="R10" i="5"/>
  <c r="R9" i="5"/>
  <c r="R8" i="5"/>
  <c r="T11" i="4"/>
  <c r="T10" i="4"/>
  <c r="T9" i="4"/>
  <c r="T8" i="4"/>
  <c r="S14" i="3"/>
  <c r="R14" i="3"/>
  <c r="Q14" i="3"/>
  <c r="W6" i="3"/>
  <c r="X13" i="2"/>
  <c r="V7" i="6" l="1"/>
  <c r="R13" i="6" s="1"/>
  <c r="R14" i="6" s="1"/>
  <c r="T8" i="5"/>
  <c r="W8" i="5" s="1"/>
  <c r="X8" i="5" s="1"/>
  <c r="R6" i="2"/>
  <c r="R7" i="2"/>
  <c r="T10" i="5"/>
  <c r="W9" i="3"/>
  <c r="W8" i="3"/>
  <c r="R9" i="4"/>
  <c r="R8" i="4"/>
  <c r="R10" i="4"/>
  <c r="R11" i="4"/>
  <c r="W7" i="3"/>
  <c r="U8" i="5" l="1"/>
  <c r="Q15" i="3"/>
  <c r="R5" i="2"/>
  <c r="R14" i="2" s="1"/>
  <c r="U10" i="5"/>
  <c r="V9" i="4"/>
  <c r="X9" i="4" s="1"/>
  <c r="V11" i="4"/>
  <c r="X11" i="4" s="1"/>
  <c r="T11" i="5"/>
  <c r="V10" i="4"/>
  <c r="X10" i="4" s="1"/>
  <c r="Q16" i="3"/>
  <c r="T9" i="5"/>
  <c r="U9" i="5" s="1"/>
  <c r="W10" i="5"/>
  <c r="X10" i="5" s="1"/>
  <c r="V8" i="4"/>
  <c r="X8" i="4" s="1"/>
  <c r="Q17" i="3" l="1"/>
  <c r="R13" i="2"/>
  <c r="R15" i="3"/>
  <c r="U11" i="5"/>
  <c r="U12" i="5" s="1"/>
  <c r="U19" i="5" s="1"/>
  <c r="Q18" i="3"/>
  <c r="W9" i="5"/>
  <c r="X9" i="5" s="1"/>
  <c r="R17" i="3"/>
  <c r="X12" i="4"/>
  <c r="T17" i="4" s="1"/>
  <c r="V12" i="4"/>
  <c r="R17" i="4" s="1"/>
  <c r="R16" i="3"/>
  <c r="W11" i="5"/>
  <c r="X11" i="5" s="1"/>
  <c r="U6" i="3" l="1"/>
  <c r="Y6" i="3" s="1"/>
  <c r="S15" i="3" s="1"/>
  <c r="T15" i="3" s="1"/>
  <c r="U9" i="3"/>
  <c r="Y9" i="3" s="1"/>
  <c r="S18" i="3" s="1"/>
  <c r="T18" i="3" s="1"/>
  <c r="R18" i="3"/>
  <c r="R18" i="4"/>
  <c r="X12" i="5"/>
  <c r="U20" i="5" s="1"/>
  <c r="U8" i="3"/>
  <c r="Y8" i="3" s="1"/>
  <c r="S17" i="3" s="1"/>
  <c r="T17" i="3" s="1"/>
  <c r="Q8" i="3"/>
  <c r="Q6" i="3" l="1"/>
  <c r="Q9" i="3"/>
  <c r="Q7" i="3"/>
  <c r="U7" i="3"/>
  <c r="Y7" i="3" s="1"/>
  <c r="S16" i="3" s="1"/>
  <c r="T16" i="3" s="1"/>
  <c r="T19" i="3" s="1"/>
</calcChain>
</file>

<file path=xl/sharedStrings.xml><?xml version="1.0" encoding="utf-8"?>
<sst xmlns="http://schemas.openxmlformats.org/spreadsheetml/2006/main" count="592" uniqueCount="128">
  <si>
    <t>Question</t>
  </si>
  <si>
    <t>Type</t>
  </si>
  <si>
    <t>Reading:</t>
  </si>
  <si>
    <t xml:space="preserve">Werner 07: Other Expenses </t>
  </si>
  <si>
    <t>|</t>
  </si>
  <si>
    <t>Model:</t>
  </si>
  <si>
    <t>Pricing Components</t>
  </si>
  <si>
    <t>Problem Type:</t>
  </si>
  <si>
    <t>Rate Indication - Simple Version</t>
  </si>
  <si>
    <t>Step 1</t>
  </si>
  <si>
    <t xml:space="preserve"> calculate average loss, average LAE, average fix U/W expense BY dividing by exposures</t>
  </si>
  <si>
    <t>Find</t>
  </si>
  <si>
    <t>Calculate the average premium an insurer must charge to balance the Fundamental Insurance Equation.</t>
  </si>
  <si>
    <t>avg loss</t>
  </si>
  <si>
    <t>=</t>
  </si>
  <si>
    <t>avg LAE</t>
  </si>
  <si>
    <t>avg EF</t>
  </si>
  <si>
    <t>Given</t>
  </si>
  <si>
    <t>loss</t>
  </si>
  <si>
    <t>LAE</t>
  </si>
  <si>
    <t>fixed U/W expense</t>
  </si>
  <si>
    <t>Step 2</t>
  </si>
  <si>
    <t xml:space="preserve"> apply the formula for average premium</t>
  </si>
  <si>
    <t>exposures</t>
  </si>
  <si>
    <t>variable expense provision</t>
  </si>
  <si>
    <t>avg P</t>
  </si>
  <si>
    <t>(avg loss  +  avg LAE  +  avg fixed U/W expense)</t>
  </si>
  <si>
    <t>/</t>
  </si>
  <si>
    <t>(1 - V - QT)</t>
  </si>
  <si>
    <t>target profit percentage</t>
  </si>
  <si>
    <t>(final answer)</t>
  </si>
  <si>
    <t>2019.Spring #6</t>
  </si>
  <si>
    <t>All Variable Expense Method</t>
  </si>
  <si>
    <t xml:space="preserve"> calculate the U/W expense ratios by category for 2025</t>
  </si>
  <si>
    <t xml:space="preserve"> (use earned premium for general expenses, use written premium for other categories)</t>
  </si>
  <si>
    <t>Select and justify a total expense ratio assuming all expenses are variable.</t>
  </si>
  <si>
    <t>CY 2025</t>
  </si>
  <si>
    <t>CB</t>
  </si>
  <si>
    <t>DWP</t>
  </si>
  <si>
    <t>OthAcq</t>
  </si>
  <si>
    <t>Expense</t>
  </si>
  <si>
    <t>Gen</t>
  </si>
  <si>
    <t>DEP</t>
  </si>
  <si>
    <t>Ratio</t>
  </si>
  <si>
    <t>($000s)</t>
  </si>
  <si>
    <t>TLF</t>
  </si>
  <si>
    <t>Direct Written Premium</t>
  </si>
  <si>
    <t>--</t>
  </si>
  <si>
    <t>Direct Earned Premium</t>
  </si>
  <si>
    <t>Commission &amp; Brokerage Incurred</t>
  </si>
  <si>
    <t xml:space="preserve"> review expense ratio for all years and make a reasonable selection</t>
  </si>
  <si>
    <t>Other Acquisition Expense Incurred</t>
  </si>
  <si>
    <t>General Expenses</t>
  </si>
  <si>
    <t>selection</t>
  </si>
  <si>
    <t>Taxes, Licenses, &amp; Fees Incurred</t>
  </si>
  <si>
    <t xml:space="preserve"> &lt;====</t>
  </si>
  <si>
    <t>trending, select 2025</t>
  </si>
  <si>
    <t>2017.Fall #7</t>
  </si>
  <si>
    <t>Premium-Based Expense Projection Method</t>
  </si>
  <si>
    <t xml:space="preserve"> separate each expense category into its fixed and variable components</t>
  </si>
  <si>
    <t>Calculate the underwriting expense ratio using the premium-based projection method.</t>
  </si>
  <si>
    <t>% total</t>
  </si>
  <si>
    <t>fixed</t>
  </si>
  <si>
    <t>variable</t>
  </si>
  <si>
    <t>= (% total) - (% fixed)</t>
  </si>
  <si>
    <t>before</t>
  </si>
  <si>
    <t>expense</t>
  </si>
  <si>
    <t>% fixed</t>
  </si>
  <si>
    <t>notation</t>
  </si>
  <si>
    <t>split</t>
  </si>
  <si>
    <t>ratio</t>
  </si>
  <si>
    <t>Written Premium</t>
  </si>
  <si>
    <t>WP</t>
  </si>
  <si>
    <t>CB / WP</t>
  </si>
  <si>
    <t>====&gt;</t>
  </si>
  <si>
    <t>x</t>
  </si>
  <si>
    <t>Earned Premium</t>
  </si>
  <si>
    <t>EP</t>
  </si>
  <si>
    <t>OthAcq / WP</t>
  </si>
  <si>
    <t>Agency Commission</t>
  </si>
  <si>
    <t>TLF / WP</t>
  </si>
  <si>
    <t>Other Acquisition Cost</t>
  </si>
  <si>
    <t>Gen / EP</t>
  </si>
  <si>
    <t>Premium Tax &amp; Licensing Fees</t>
  </si>
  <si>
    <t>General Expense</t>
  </si>
  <si>
    <t xml:space="preserve"> sum the fixed and variable component to get the total underwriting expense ratio</t>
  </si>
  <si>
    <t>total</t>
  </si>
  <si>
    <t>+</t>
  </si>
  <si>
    <t>Note that in a ratemaking analysis, you often need the %fixed and %variable components separately.</t>
  </si>
  <si>
    <t>2017.Fall #7 (modified for exposure-based method)</t>
  </si>
  <si>
    <t>Exposure-Based Expense Projection Method</t>
  </si>
  <si>
    <t>Calculate the underwriting expense ratio using the exposure-based projection method.</t>
  </si>
  <si>
    <t>$ fixed</t>
  </si>
  <si>
    <t>$ variable</t>
  </si>
  <si>
    <t>divided by</t>
  </si>
  <si>
    <t>(000s)</t>
  </si>
  <si>
    <t>exposure</t>
  </si>
  <si>
    <t>premium</t>
  </si>
  <si>
    <t>Written Exposure</t>
  </si>
  <si>
    <t xml:space="preserve">  (use written prem. or expos.)</t>
  </si>
  <si>
    <t>Earned Exposure</t>
  </si>
  <si>
    <t xml:space="preserve">Gen </t>
  </si>
  <si>
    <r>
      <t xml:space="preserve">  (use </t>
    </r>
    <r>
      <rPr>
        <i/>
        <u/>
        <sz val="11"/>
        <color theme="1"/>
        <rFont val="Calibri"/>
        <family val="2"/>
        <scheme val="minor"/>
      </rPr>
      <t>earned</t>
    </r>
    <r>
      <rPr>
        <i/>
        <sz val="11"/>
        <color theme="1"/>
        <rFont val="Calibri"/>
        <family val="2"/>
        <scheme val="minor"/>
      </rPr>
      <t xml:space="preserve"> prem. or expos.)</t>
    </r>
  </si>
  <si>
    <r>
      <t xml:space="preserve">CB, OthAcq, TLF are divded by </t>
    </r>
    <r>
      <rPr>
        <i/>
        <u/>
        <sz val="11"/>
        <color theme="1"/>
        <rFont val="Calibri"/>
        <family val="2"/>
        <scheme val="minor"/>
      </rPr>
      <t>written</t>
    </r>
    <r>
      <rPr>
        <i/>
        <sz val="11"/>
        <color theme="1"/>
        <rFont val="Calibri"/>
        <family val="2"/>
        <scheme val="minor"/>
      </rPr>
      <t xml:space="preserve"> exposure for fixed expenses and by </t>
    </r>
    <r>
      <rPr>
        <i/>
        <u/>
        <sz val="11"/>
        <color theme="1"/>
        <rFont val="Calibri"/>
        <family val="2"/>
        <scheme val="minor"/>
      </rPr>
      <t>written</t>
    </r>
    <r>
      <rPr>
        <i/>
        <sz val="11"/>
        <color theme="1"/>
        <rFont val="Calibri"/>
        <family val="2"/>
        <scheme val="minor"/>
      </rPr>
      <t xml:space="preserve"> premium for variable expenses</t>
    </r>
  </si>
  <si>
    <r>
      <t xml:space="preserve">General Expenses is divided by </t>
    </r>
    <r>
      <rPr>
        <i/>
        <u/>
        <sz val="11"/>
        <color theme="1"/>
        <rFont val="Calibri"/>
        <family val="2"/>
        <scheme val="minor"/>
      </rPr>
      <t>earned</t>
    </r>
    <r>
      <rPr>
        <i/>
        <sz val="11"/>
        <color theme="1"/>
        <rFont val="Calibri"/>
        <family val="2"/>
        <scheme val="minor"/>
      </rPr>
      <t xml:space="preserve"> exposure for fixed expenses and by </t>
    </r>
    <r>
      <rPr>
        <i/>
        <u/>
        <sz val="11"/>
        <color theme="1"/>
        <rFont val="Calibri"/>
        <family val="2"/>
        <scheme val="minor"/>
      </rPr>
      <t>earned</t>
    </r>
    <r>
      <rPr>
        <i/>
        <sz val="11"/>
        <color theme="1"/>
        <rFont val="Calibri"/>
        <family val="2"/>
        <scheme val="minor"/>
      </rPr>
      <t xml:space="preserve"> premium for variable expenses</t>
    </r>
  </si>
  <si>
    <t>Note:</t>
  </si>
  <si>
    <t xml:space="preserve"> you cannot sum the fixed and variable expenses because they are in different units</t>
  </si>
  <si>
    <t>average fixed expense per exposure:</t>
  </si>
  <si>
    <t xml:space="preserve"> (final answer)</t>
  </si>
  <si>
    <t>average variable expense per dollars of premium:</t>
  </si>
  <si>
    <t>Sheet</t>
  </si>
  <si>
    <t>W-07-P</t>
  </si>
  <si>
    <t>W-07-M1</t>
  </si>
  <si>
    <t>W-07-M2</t>
  </si>
  <si>
    <t>W-07-M3</t>
  </si>
  <si>
    <t>-</t>
  </si>
  <si>
    <t>(Loss Ratio  +  F)</t>
  </si>
  <si>
    <t xml:space="preserve"> apply the formula for the indicated rate change</t>
  </si>
  <si>
    <t>experience period fixed expenses</t>
  </si>
  <si>
    <t>experience period trended &amp; developed Loss &amp; LAE</t>
  </si>
  <si>
    <t>experience period on-level trended EP</t>
  </si>
  <si>
    <t>F</t>
  </si>
  <si>
    <t>Loss Ratio</t>
  </si>
  <si>
    <t>Calculate the indicated average rate level change.</t>
  </si>
  <si>
    <t xml:space="preserve"> calculate the loss ratio L &amp; F (Loss &amp; LAE ratio, Fixed expense ratio)</t>
  </si>
  <si>
    <t>Werner 08: Indication</t>
  </si>
  <si>
    <t>W-08-L</t>
  </si>
  <si>
    <t>Exam 5: Pricing - Chapter 7 and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</si>
</sst>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28">
    <xf numFmtId="0" fontId="0" fillId="0" borderId="0" xfId="0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ont="1" applyFill="1"/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right"/>
    </xf>
    <xf numFmtId="3" fontId="0" fillId="0" borderId="0" xfId="0" quotePrefix="1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7" borderId="4" xfId="0" applyNumberFormat="1" applyFill="1" applyBorder="1" applyAlignment="1">
      <alignment horizontal="right"/>
    </xf>
    <xf numFmtId="4" fontId="0" fillId="0" borderId="0" xfId="0" applyNumberFormat="1" applyFont="1"/>
    <xf numFmtId="4" fontId="0" fillId="0" borderId="0" xfId="0" applyNumberFormat="1"/>
    <xf numFmtId="3" fontId="0" fillId="0" borderId="5" xfId="0" applyNumberFormat="1" applyFont="1" applyBorder="1"/>
    <xf numFmtId="3" fontId="0" fillId="0" borderId="0" xfId="0" applyNumberFormat="1" applyFont="1" applyBorder="1"/>
    <xf numFmtId="3" fontId="0" fillId="0" borderId="6" xfId="0" applyNumberFormat="1" applyFont="1" applyBorder="1"/>
    <xf numFmtId="3" fontId="0" fillId="7" borderId="6" xfId="0" applyNumberFormat="1" applyFill="1" applyBorder="1" applyAlignment="1">
      <alignment horizontal="right"/>
    </xf>
    <xf numFmtId="0" fontId="2" fillId="2" borderId="0" xfId="2" applyAlignment="1">
      <alignment horizontal="center"/>
    </xf>
    <xf numFmtId="0" fontId="0" fillId="0" borderId="0" xfId="0" applyFont="1" applyBorder="1"/>
    <xf numFmtId="0" fontId="0" fillId="0" borderId="6" xfId="0" applyFont="1" applyBorder="1"/>
    <xf numFmtId="3" fontId="0" fillId="7" borderId="6" xfId="0" applyNumberFormat="1" applyFont="1" applyFill="1" applyBorder="1"/>
    <xf numFmtId="0" fontId="0" fillId="0" borderId="3" xfId="0" applyFont="1" applyBorder="1"/>
    <xf numFmtId="9" fontId="0" fillId="7" borderId="4" xfId="1" applyFont="1" applyFill="1" applyBorder="1"/>
    <xf numFmtId="3" fontId="0" fillId="0" borderId="7" xfId="0" applyNumberFormat="1" applyFont="1" applyBorder="1"/>
    <xf numFmtId="3" fontId="0" fillId="0" borderId="1" xfId="0" applyNumberFormat="1" applyFont="1" applyBorder="1"/>
    <xf numFmtId="3" fontId="0" fillId="0" borderId="8" xfId="0" applyNumberFormat="1" applyFont="1" applyBorder="1"/>
    <xf numFmtId="9" fontId="0" fillId="7" borderId="8" xfId="1" applyFont="1" applyFill="1" applyBorder="1"/>
    <xf numFmtId="4" fontId="0" fillId="0" borderId="0" xfId="0" applyNumberFormat="1" applyFont="1" applyAlignment="1">
      <alignment horizontal="center"/>
    </xf>
    <xf numFmtId="3" fontId="8" fillId="0" borderId="0" xfId="0" applyNumberFormat="1" applyFont="1"/>
    <xf numFmtId="3" fontId="0" fillId="0" borderId="0" xfId="0" quotePrefix="1" applyNumberFormat="1" applyAlignment="1">
      <alignment horizontal="center"/>
    </xf>
    <xf numFmtId="4" fontId="2" fillId="2" borderId="0" xfId="2" applyNumberFormat="1" applyAlignment="1">
      <alignment horizontal="center"/>
    </xf>
    <xf numFmtId="0" fontId="9" fillId="0" borderId="0" xfId="0" applyFont="1"/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right"/>
    </xf>
    <xf numFmtId="165" fontId="10" fillId="0" borderId="0" xfId="1" applyNumberFormat="1" applyFont="1"/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3" fillId="3" borderId="0" xfId="3" applyNumberFormat="1"/>
    <xf numFmtId="3" fontId="3" fillId="3" borderId="0" xfId="3" applyNumberFormat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0" borderId="2" xfId="0" quotePrefix="1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7" borderId="8" xfId="0" applyNumberFormat="1" applyFont="1" applyFill="1" applyBorder="1"/>
    <xf numFmtId="165" fontId="0" fillId="7" borderId="5" xfId="1" applyNumberFormat="1" applyFont="1" applyFill="1" applyBorder="1"/>
    <xf numFmtId="165" fontId="0" fillId="7" borderId="6" xfId="1" applyNumberFormat="1" applyFont="1" applyFill="1" applyBorder="1"/>
    <xf numFmtId="3" fontId="2" fillId="2" borderId="0" xfId="2" applyNumberFormat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165" fontId="0" fillId="7" borderId="7" xfId="1" applyNumberFormat="1" applyFont="1" applyFill="1" applyBorder="1"/>
    <xf numFmtId="165" fontId="0" fillId="7" borderId="8" xfId="1" applyNumberFormat="1" applyFont="1" applyFill="1" applyBorder="1"/>
    <xf numFmtId="165" fontId="0" fillId="0" borderId="0" xfId="1" applyNumberFormat="1" applyFont="1"/>
    <xf numFmtId="165" fontId="10" fillId="0" borderId="6" xfId="1" applyNumberFormat="1" applyFont="1" applyBorder="1"/>
    <xf numFmtId="3" fontId="11" fillId="0" borderId="0" xfId="0" applyNumberFormat="1" applyFont="1" applyAlignment="1">
      <alignment horizontal="center"/>
    </xf>
    <xf numFmtId="165" fontId="12" fillId="0" borderId="0" xfId="2" applyNumberFormat="1" applyFont="1" applyFill="1"/>
    <xf numFmtId="165" fontId="2" fillId="2" borderId="3" xfId="2" applyNumberFormat="1" applyBorder="1" applyAlignment="1">
      <alignment horizontal="center"/>
    </xf>
    <xf numFmtId="2" fontId="0" fillId="0" borderId="0" xfId="0" applyNumberFormat="1" applyFont="1"/>
    <xf numFmtId="3" fontId="1" fillId="5" borderId="0" xfId="5" quotePrefix="1" applyNumberFormat="1" applyAlignment="1">
      <alignment horizontal="center"/>
    </xf>
    <xf numFmtId="3" fontId="4" fillId="4" borderId="0" xfId="4" quotePrefix="1" applyNumberForma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/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/>
    <xf numFmtId="0" fontId="0" fillId="0" borderId="1" xfId="0" applyFont="1" applyBorder="1" applyAlignment="1">
      <alignment horizontal="center"/>
    </xf>
    <xf numFmtId="3" fontId="0" fillId="7" borderId="0" xfId="0" applyNumberFormat="1" applyFont="1" applyFill="1" applyBorder="1"/>
    <xf numFmtId="3" fontId="0" fillId="0" borderId="6" xfId="0" quotePrefix="1" applyNumberFormat="1" applyFont="1" applyBorder="1" applyAlignment="1">
      <alignment horizontal="center"/>
    </xf>
    <xf numFmtId="3" fontId="11" fillId="0" borderId="0" xfId="0" quotePrefix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12" fillId="0" borderId="0" xfId="0" quotePrefix="1" applyNumberFormat="1" applyFont="1" applyAlignment="1">
      <alignment horizontal="center"/>
    </xf>
    <xf numFmtId="9" fontId="0" fillId="0" borderId="0" xfId="1" applyFont="1" applyAlignment="1">
      <alignment horizontal="center"/>
    </xf>
    <xf numFmtId="165" fontId="12" fillId="0" borderId="0" xfId="1" applyNumberFormat="1" applyFont="1" applyAlignment="1">
      <alignment horizontal="center"/>
    </xf>
    <xf numFmtId="3" fontId="0" fillId="7" borderId="1" xfId="0" applyNumberFormat="1" applyFont="1" applyFill="1" applyBorder="1"/>
    <xf numFmtId="3" fontId="0" fillId="0" borderId="8" xfId="0" quotePrefix="1" applyNumberFormat="1" applyFont="1" applyBorder="1" applyAlignment="1">
      <alignment horizontal="center"/>
    </xf>
    <xf numFmtId="9" fontId="0" fillId="7" borderId="6" xfId="1" applyFont="1" applyFill="1" applyBorder="1"/>
    <xf numFmtId="165" fontId="10" fillId="0" borderId="3" xfId="1" applyNumberFormat="1" applyFont="1" applyBorder="1" applyAlignment="1">
      <alignment horizontal="center"/>
    </xf>
    <xf numFmtId="165" fontId="13" fillId="0" borderId="3" xfId="1" applyNumberFormat="1" applyFont="1" applyBorder="1" applyAlignment="1">
      <alignment horizontal="center"/>
    </xf>
    <xf numFmtId="3" fontId="0" fillId="7" borderId="10" xfId="0" applyNumberFormat="1" applyFont="1" applyFill="1" applyBorder="1"/>
    <xf numFmtId="9" fontId="0" fillId="7" borderId="11" xfId="1" applyFont="1" applyFill="1" applyBorder="1"/>
    <xf numFmtId="165" fontId="10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165" fontId="2" fillId="2" borderId="0" xfId="2" applyNumberFormat="1" applyAlignment="1">
      <alignment horizontal="center"/>
    </xf>
    <xf numFmtId="3" fontId="9" fillId="0" borderId="0" xfId="0" applyNumberFormat="1" applyFont="1"/>
    <xf numFmtId="0" fontId="14" fillId="0" borderId="0" xfId="0" quotePrefix="1" applyFont="1"/>
    <xf numFmtId="3" fontId="15" fillId="0" borderId="0" xfId="0" applyNumberFormat="1" applyFont="1" applyAlignment="1">
      <alignment horizontal="center"/>
    </xf>
    <xf numFmtId="3" fontId="0" fillId="0" borderId="12" xfId="0" applyNumberFormat="1" applyBorder="1" applyAlignment="1">
      <alignment horizontal="center"/>
    </xf>
    <xf numFmtId="166" fontId="0" fillId="7" borderId="4" xfId="0" applyNumberFormat="1" applyFont="1" applyFill="1" applyBorder="1" applyAlignment="1">
      <alignment horizontal="center"/>
    </xf>
    <xf numFmtId="166" fontId="0" fillId="7" borderId="8" xfId="0" applyNumberFormat="1" applyFont="1" applyFill="1" applyBorder="1" applyAlignment="1">
      <alignment horizontal="center"/>
    </xf>
    <xf numFmtId="2" fontId="3" fillId="3" borderId="0" xfId="3" applyNumberFormat="1"/>
    <xf numFmtId="165" fontId="3" fillId="3" borderId="0" xfId="3" applyNumberFormat="1"/>
    <xf numFmtId="4" fontId="10" fillId="0" borderId="3" xfId="0" applyNumberFormat="1" applyFont="1" applyBorder="1"/>
    <xf numFmtId="165" fontId="13" fillId="0" borderId="3" xfId="1" applyNumberFormat="1" applyFont="1" applyBorder="1"/>
    <xf numFmtId="3" fontId="5" fillId="0" borderId="0" xfId="0" applyNumberFormat="1" applyFont="1" applyAlignment="1">
      <alignment horizontal="center"/>
    </xf>
    <xf numFmtId="4" fontId="10" fillId="0" borderId="0" xfId="0" applyNumberFormat="1" applyFont="1"/>
    <xf numFmtId="165" fontId="13" fillId="0" borderId="0" xfId="1" applyNumberFormat="1" applyFont="1"/>
    <xf numFmtId="0" fontId="17" fillId="6" borderId="0" xfId="6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164" fontId="12" fillId="0" borderId="0" xfId="0" quotePrefix="1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5" fontId="4" fillId="4" borderId="0" xfId="4" applyNumberFormat="1" applyAlignment="1">
      <alignment horizontal="center"/>
    </xf>
    <xf numFmtId="0" fontId="0" fillId="0" borderId="8" xfId="0" applyFont="1" applyBorder="1"/>
    <xf numFmtId="0" fontId="0" fillId="0" borderId="1" xfId="0" applyFont="1" applyBorder="1"/>
    <xf numFmtId="3" fontId="0" fillId="7" borderId="8" xfId="0" applyNumberFormat="1" applyFill="1" applyBorder="1" applyAlignment="1">
      <alignment horizontal="right"/>
    </xf>
    <xf numFmtId="0" fontId="0" fillId="0" borderId="4" xfId="0" applyFont="1" applyBorder="1"/>
    <xf numFmtId="165" fontId="4" fillId="4" borderId="3" xfId="4" applyNumberFormat="1" applyBorder="1" applyAlignment="1">
      <alignment horizontal="right"/>
    </xf>
    <xf numFmtId="165" fontId="1" fillId="0" borderId="0" xfId="1" applyNumberFormat="1" applyFont="1" applyAlignment="1">
      <alignment horizontal="right"/>
    </xf>
    <xf numFmtId="3" fontId="18" fillId="0" borderId="0" xfId="0" applyNumberFormat="1" applyFont="1" applyAlignment="1">
      <alignment horizontal="left"/>
    </xf>
    <xf numFmtId="0" fontId="0" fillId="6" borderId="0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</cellXfs>
  <cellStyles count="7">
    <cellStyle name="40% - Accent1" xfId="5" builtinId="31"/>
    <cellStyle name="Bad" xfId="3" builtinId="27"/>
    <cellStyle name="Good" xfId="2" builtinId="26"/>
    <cellStyle name="Hyperlink" xfId="6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1443355</xdr:colOff>
      <xdr:row>4</xdr:row>
      <xdr:rowOff>38736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3539" cy="8007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1440180</xdr:colOff>
      <xdr:row>4</xdr:row>
      <xdr:rowOff>38736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0364" cy="8007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1440180</xdr:colOff>
      <xdr:row>4</xdr:row>
      <xdr:rowOff>38736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0364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6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4" customWidth="1"/>
    <col min="2" max="2" width="14.7109375" style="126" bestFit="1" customWidth="1"/>
    <col min="3" max="3" width="71.28515625" style="1" customWidth="1"/>
    <col min="4" max="16384" width="9.140625" style="4"/>
  </cols>
  <sheetData>
    <row r="6" spans="1:3" s="1" customFormat="1" ht="21" x14ac:dyDescent="0.35">
      <c r="A6" s="127" t="s">
        <v>127</v>
      </c>
      <c r="B6" s="127"/>
      <c r="C6" s="127"/>
    </row>
    <row r="8" spans="1:3" s="1" customFormat="1" x14ac:dyDescent="0.25">
      <c r="B8" s="124"/>
    </row>
    <row r="9" spans="1:3" s="1" customFormat="1" x14ac:dyDescent="0.25">
      <c r="A9" s="2" t="s">
        <v>0</v>
      </c>
      <c r="B9" s="125" t="s">
        <v>110</v>
      </c>
      <c r="C9" s="2" t="s">
        <v>1</v>
      </c>
    </row>
    <row r="10" spans="1:3" s="1" customFormat="1" x14ac:dyDescent="0.25">
      <c r="A10" s="112">
        <v>1</v>
      </c>
      <c r="B10" s="124" t="s">
        <v>111</v>
      </c>
      <c r="C10" s="1" t="s">
        <v>8</v>
      </c>
    </row>
    <row r="11" spans="1:3" s="1" customFormat="1" x14ac:dyDescent="0.25">
      <c r="A11" s="112">
        <v>2</v>
      </c>
      <c r="B11" s="124" t="s">
        <v>112</v>
      </c>
      <c r="C11" s="1" t="s">
        <v>32</v>
      </c>
    </row>
    <row r="12" spans="1:3" s="1" customFormat="1" x14ac:dyDescent="0.25">
      <c r="A12" s="112">
        <v>3</v>
      </c>
      <c r="B12" s="124" t="s">
        <v>113</v>
      </c>
      <c r="C12" s="1" t="s">
        <v>58</v>
      </c>
    </row>
    <row r="13" spans="1:3" s="1" customFormat="1" x14ac:dyDescent="0.25">
      <c r="A13" s="112">
        <v>4</v>
      </c>
      <c r="B13" s="124" t="s">
        <v>114</v>
      </c>
      <c r="C13" s="1" t="s">
        <v>90</v>
      </c>
    </row>
    <row r="14" spans="1:3" s="1" customFormat="1" x14ac:dyDescent="0.25">
      <c r="A14" s="112">
        <v>5</v>
      </c>
      <c r="B14" s="124" t="s">
        <v>126</v>
      </c>
      <c r="C14" s="1" t="s">
        <v>8</v>
      </c>
    </row>
    <row r="15" spans="1:3" s="1" customFormat="1" x14ac:dyDescent="0.25">
      <c r="A15" s="3"/>
      <c r="B15" s="124"/>
    </row>
    <row r="16" spans="1:3" s="1" customFormat="1" x14ac:dyDescent="0.25">
      <c r="A16" s="3"/>
      <c r="B16" s="124"/>
    </row>
    <row r="17" spans="1:2" s="1" customFormat="1" x14ac:dyDescent="0.25">
      <c r="A17" s="3"/>
      <c r="B17" s="124"/>
    </row>
    <row r="18" spans="1:2" s="1" customFormat="1" x14ac:dyDescent="0.25">
      <c r="A18" s="3"/>
      <c r="B18" s="124"/>
    </row>
    <row r="19" spans="1:2" s="1" customFormat="1" x14ac:dyDescent="0.25">
      <c r="A19" s="3"/>
      <c r="B19" s="124"/>
    </row>
    <row r="20" spans="1:2" s="1" customFormat="1" x14ac:dyDescent="0.25">
      <c r="A20" s="3"/>
      <c r="B20" s="124"/>
    </row>
    <row r="21" spans="1:2" s="1" customFormat="1" x14ac:dyDescent="0.25">
      <c r="A21" s="3"/>
      <c r="B21" s="124"/>
    </row>
    <row r="22" spans="1:2" s="1" customFormat="1" x14ac:dyDescent="0.25">
      <c r="A22" s="3"/>
      <c r="B22" s="124"/>
    </row>
    <row r="23" spans="1:2" s="1" customFormat="1" x14ac:dyDescent="0.25">
      <c r="A23" s="3"/>
      <c r="B23" s="124"/>
    </row>
    <row r="24" spans="1:2" s="1" customFormat="1" x14ac:dyDescent="0.25">
      <c r="A24" s="3"/>
      <c r="B24" s="124"/>
    </row>
    <row r="25" spans="1:2" s="1" customFormat="1" x14ac:dyDescent="0.25">
      <c r="A25" s="3"/>
      <c r="B25" s="124"/>
    </row>
    <row r="26" spans="1:2" s="1" customFormat="1" x14ac:dyDescent="0.25">
      <c r="A26" s="3"/>
      <c r="B26" s="124"/>
    </row>
    <row r="27" spans="1:2" s="1" customFormat="1" x14ac:dyDescent="0.25">
      <c r="A27" s="3"/>
      <c r="B27" s="124"/>
    </row>
    <row r="28" spans="1:2" s="1" customFormat="1" x14ac:dyDescent="0.25">
      <c r="A28" s="3"/>
      <c r="B28" s="124"/>
    </row>
    <row r="29" spans="1:2" s="1" customFormat="1" x14ac:dyDescent="0.25">
      <c r="A29" s="3"/>
      <c r="B29" s="124"/>
    </row>
    <row r="30" spans="1:2" s="1" customFormat="1" x14ac:dyDescent="0.25">
      <c r="A30" s="3"/>
      <c r="B30" s="124"/>
    </row>
    <row r="31" spans="1:2" s="1" customFormat="1" x14ac:dyDescent="0.25">
      <c r="A31" s="3"/>
      <c r="B31" s="124"/>
    </row>
    <row r="32" spans="1:2" s="1" customFormat="1" x14ac:dyDescent="0.25">
      <c r="A32" s="3"/>
      <c r="B32" s="124"/>
    </row>
    <row r="33" spans="1:2" s="1" customFormat="1" x14ac:dyDescent="0.25">
      <c r="A33" s="3"/>
      <c r="B33" s="124"/>
    </row>
    <row r="34" spans="1:2" s="1" customFormat="1" x14ac:dyDescent="0.25">
      <c r="A34" s="3"/>
      <c r="B34" s="124"/>
    </row>
    <row r="35" spans="1:2" s="1" customFormat="1" x14ac:dyDescent="0.25">
      <c r="A35" s="3"/>
      <c r="B35" s="124"/>
    </row>
    <row r="36" spans="1:2" s="1" customFormat="1" x14ac:dyDescent="0.25">
      <c r="A36" s="3"/>
      <c r="B36" s="124"/>
    </row>
    <row r="37" spans="1:2" s="1" customFormat="1" x14ac:dyDescent="0.25">
      <c r="A37" s="3"/>
      <c r="B37" s="124"/>
    </row>
    <row r="38" spans="1:2" s="1" customFormat="1" x14ac:dyDescent="0.25">
      <c r="A38" s="3"/>
      <c r="B38" s="124"/>
    </row>
    <row r="39" spans="1:2" s="1" customFormat="1" x14ac:dyDescent="0.25">
      <c r="A39" s="3"/>
      <c r="B39" s="124"/>
    </row>
    <row r="40" spans="1:2" s="1" customFormat="1" x14ac:dyDescent="0.25">
      <c r="A40" s="3"/>
      <c r="B40" s="124"/>
    </row>
    <row r="41" spans="1:2" s="1" customFormat="1" x14ac:dyDescent="0.25">
      <c r="A41" s="3"/>
      <c r="B41" s="124"/>
    </row>
    <row r="42" spans="1:2" s="1" customFormat="1" x14ac:dyDescent="0.25">
      <c r="A42" s="3"/>
      <c r="B42" s="124"/>
    </row>
    <row r="43" spans="1:2" s="1" customFormat="1" x14ac:dyDescent="0.25">
      <c r="A43" s="3"/>
      <c r="B43" s="124"/>
    </row>
    <row r="44" spans="1:2" s="1" customFormat="1" x14ac:dyDescent="0.25">
      <c r="A44" s="3"/>
      <c r="B44" s="124"/>
    </row>
    <row r="45" spans="1:2" s="1" customFormat="1" x14ac:dyDescent="0.25">
      <c r="A45" s="3"/>
      <c r="B45" s="124"/>
    </row>
    <row r="46" spans="1:2" s="1" customFormat="1" x14ac:dyDescent="0.25">
      <c r="A46" s="3"/>
      <c r="B46" s="124"/>
    </row>
    <row r="47" spans="1:2" s="1" customFormat="1" x14ac:dyDescent="0.25">
      <c r="A47" s="3"/>
      <c r="B47" s="124"/>
    </row>
    <row r="48" spans="1:2" s="1" customFormat="1" x14ac:dyDescent="0.25">
      <c r="A48" s="3"/>
      <c r="B48" s="124"/>
    </row>
    <row r="49" spans="1:2" s="1" customFormat="1" x14ac:dyDescent="0.25">
      <c r="A49" s="3"/>
      <c r="B49" s="124"/>
    </row>
    <row r="50" spans="1:2" s="1" customFormat="1" x14ac:dyDescent="0.25">
      <c r="A50" s="3"/>
      <c r="B50" s="124"/>
    </row>
    <row r="51" spans="1:2" s="1" customFormat="1" x14ac:dyDescent="0.25">
      <c r="A51" s="3"/>
      <c r="B51" s="124"/>
    </row>
    <row r="52" spans="1:2" s="1" customFormat="1" x14ac:dyDescent="0.25">
      <c r="A52" s="3"/>
      <c r="B52" s="124"/>
    </row>
    <row r="53" spans="1:2" s="1" customFormat="1" x14ac:dyDescent="0.25">
      <c r="A53" s="3"/>
      <c r="B53" s="124"/>
    </row>
    <row r="54" spans="1:2" s="1" customFormat="1" x14ac:dyDescent="0.25">
      <c r="A54" s="3"/>
      <c r="B54" s="124"/>
    </row>
    <row r="55" spans="1:2" s="1" customFormat="1" x14ac:dyDescent="0.25">
      <c r="A55" s="3"/>
      <c r="B55" s="124"/>
    </row>
    <row r="56" spans="1:2" s="1" customFormat="1" x14ac:dyDescent="0.25">
      <c r="A56" s="3"/>
      <c r="B56" s="124"/>
    </row>
    <row r="57" spans="1:2" s="1" customFormat="1" x14ac:dyDescent="0.25">
      <c r="A57" s="3"/>
      <c r="B57" s="124"/>
    </row>
    <row r="58" spans="1:2" s="1" customFormat="1" x14ac:dyDescent="0.25">
      <c r="A58" s="3"/>
      <c r="B58" s="124"/>
    </row>
    <row r="59" spans="1:2" s="1" customFormat="1" x14ac:dyDescent="0.25">
      <c r="A59" s="3"/>
      <c r="B59" s="124"/>
    </row>
    <row r="60" spans="1:2" s="1" customFormat="1" x14ac:dyDescent="0.25">
      <c r="A60" s="3"/>
      <c r="B60" s="124"/>
    </row>
    <row r="61" spans="1:2" s="1" customFormat="1" x14ac:dyDescent="0.25">
      <c r="A61" s="3"/>
      <c r="B61" s="124"/>
    </row>
    <row r="62" spans="1:2" s="1" customFormat="1" x14ac:dyDescent="0.25">
      <c r="A62" s="3"/>
      <c r="B62" s="124"/>
    </row>
    <row r="63" spans="1:2" s="1" customFormat="1" x14ac:dyDescent="0.25">
      <c r="A63" s="3"/>
      <c r="B63" s="124"/>
    </row>
    <row r="64" spans="1:2" s="1" customFormat="1" x14ac:dyDescent="0.25">
      <c r="A64" s="3"/>
      <c r="B64" s="124"/>
    </row>
    <row r="65" spans="1:2" s="1" customFormat="1" x14ac:dyDescent="0.25">
      <c r="A65" s="3"/>
      <c r="B65" s="124"/>
    </row>
    <row r="66" spans="1:2" s="1" customFormat="1" x14ac:dyDescent="0.25">
      <c r="A66" s="3"/>
      <c r="B66" s="124"/>
    </row>
    <row r="67" spans="1:2" s="1" customFormat="1" x14ac:dyDescent="0.25">
      <c r="A67" s="3"/>
      <c r="B67" s="124"/>
    </row>
    <row r="68" spans="1:2" s="1" customFormat="1" x14ac:dyDescent="0.25">
      <c r="A68" s="3"/>
      <c r="B68" s="124"/>
    </row>
    <row r="69" spans="1:2" s="1" customFormat="1" x14ac:dyDescent="0.25">
      <c r="A69" s="3"/>
      <c r="B69" s="124"/>
    </row>
    <row r="70" spans="1:2" s="1" customFormat="1" x14ac:dyDescent="0.25">
      <c r="A70" s="3"/>
      <c r="B70" s="124"/>
    </row>
    <row r="71" spans="1:2" s="1" customFormat="1" x14ac:dyDescent="0.25">
      <c r="A71" s="3"/>
      <c r="B71" s="124"/>
    </row>
    <row r="72" spans="1:2" s="1" customFormat="1" x14ac:dyDescent="0.25">
      <c r="A72" s="3"/>
      <c r="B72" s="124"/>
    </row>
    <row r="73" spans="1:2" s="1" customFormat="1" x14ac:dyDescent="0.25">
      <c r="A73" s="3"/>
      <c r="B73" s="124"/>
    </row>
    <row r="74" spans="1:2" s="1" customFormat="1" x14ac:dyDescent="0.25">
      <c r="A74" s="3"/>
      <c r="B74" s="124"/>
    </row>
    <row r="75" spans="1:2" s="1" customFormat="1" x14ac:dyDescent="0.25">
      <c r="A75" s="3"/>
      <c r="B75" s="124"/>
    </row>
    <row r="76" spans="1:2" s="1" customFormat="1" x14ac:dyDescent="0.25">
      <c r="A76" s="3"/>
      <c r="B76" s="124"/>
    </row>
    <row r="77" spans="1:2" s="1" customFormat="1" x14ac:dyDescent="0.25">
      <c r="A77" s="3"/>
      <c r="B77" s="124"/>
    </row>
    <row r="78" spans="1:2" s="1" customFormat="1" x14ac:dyDescent="0.25">
      <c r="A78" s="3"/>
      <c r="B78" s="124"/>
    </row>
    <row r="79" spans="1:2" s="1" customFormat="1" x14ac:dyDescent="0.25">
      <c r="A79" s="3"/>
      <c r="B79" s="124"/>
    </row>
    <row r="80" spans="1:2" s="1" customFormat="1" x14ac:dyDescent="0.25">
      <c r="A80" s="3"/>
      <c r="B80" s="124"/>
    </row>
    <row r="81" spans="1:2" s="1" customFormat="1" x14ac:dyDescent="0.25">
      <c r="A81" s="3"/>
      <c r="B81" s="124"/>
    </row>
    <row r="82" spans="1:2" s="1" customFormat="1" x14ac:dyDescent="0.25">
      <c r="A82" s="3"/>
      <c r="B82" s="124"/>
    </row>
    <row r="83" spans="1:2" s="1" customFormat="1" x14ac:dyDescent="0.25">
      <c r="A83" s="3"/>
      <c r="B83" s="124"/>
    </row>
    <row r="84" spans="1:2" s="1" customFormat="1" x14ac:dyDescent="0.25">
      <c r="A84" s="3"/>
      <c r="B84" s="124"/>
    </row>
    <row r="85" spans="1:2" s="1" customFormat="1" x14ac:dyDescent="0.25">
      <c r="A85" s="3"/>
      <c r="B85" s="124"/>
    </row>
    <row r="86" spans="1:2" s="1" customFormat="1" x14ac:dyDescent="0.25">
      <c r="A86" s="3"/>
      <c r="B86" s="124"/>
    </row>
    <row r="88" spans="1:2" s="1" customFormat="1" x14ac:dyDescent="0.25">
      <c r="A88" s="3"/>
      <c r="B88" s="126"/>
    </row>
    <row r="89" spans="1:2" s="1" customFormat="1" x14ac:dyDescent="0.25">
      <c r="A89" s="3"/>
      <c r="B89" s="126"/>
    </row>
    <row r="90" spans="1:2" s="1" customFormat="1" x14ac:dyDescent="0.25">
      <c r="A90" s="3"/>
      <c r="B90" s="126"/>
    </row>
    <row r="91" spans="1:2" s="1" customFormat="1" x14ac:dyDescent="0.25">
      <c r="A91" s="3"/>
      <c r="B91" s="126"/>
    </row>
    <row r="92" spans="1:2" s="1" customFormat="1" x14ac:dyDescent="0.25">
      <c r="A92" s="3"/>
      <c r="B92" s="126"/>
    </row>
    <row r="93" spans="1:2" s="1" customFormat="1" x14ac:dyDescent="0.25">
      <c r="A93" s="3"/>
      <c r="B93" s="126"/>
    </row>
    <row r="94" spans="1:2" s="1" customFormat="1" x14ac:dyDescent="0.25">
      <c r="A94" s="3"/>
      <c r="B94" s="126"/>
    </row>
    <row r="95" spans="1:2" s="1" customFormat="1" x14ac:dyDescent="0.25">
      <c r="A95" s="3"/>
      <c r="B95" s="126"/>
    </row>
    <row r="96" spans="1:2" s="1" customFormat="1" x14ac:dyDescent="0.25">
      <c r="A96" s="3"/>
      <c r="B96" s="126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</sheetData>
  <mergeCells count="1">
    <mergeCell ref="A6:C6"/>
  </mergeCells>
  <hyperlinks>
    <hyperlink ref="A13" location="'W-07-M3'!A1" display="'W-07-M3'!A1"/>
    <hyperlink ref="A12" location="'W-07-M2'!A1" display="'W-07-M2'!A1"/>
    <hyperlink ref="A11" location="'W-07-M1'!A1" display="'W-07-M1'!A1"/>
    <hyperlink ref="A10" location="'W-07-P'!A1" display="'W-07-P'!A1"/>
    <hyperlink ref="A14" location="'W-08-L'!A1" display="'W-08-L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1"/>
  </sheetPr>
  <dimension ref="A1:AA144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2</v>
      </c>
      <c r="C1" t="s">
        <v>3</v>
      </c>
      <c r="D1" s="7"/>
      <c r="E1" s="7"/>
      <c r="N1" s="8" t="s">
        <v>4</v>
      </c>
    </row>
    <row r="2" spans="1:27" x14ac:dyDescent="0.25">
      <c r="A2" s="5" t="s">
        <v>5</v>
      </c>
      <c r="C2" s="6" t="s">
        <v>6</v>
      </c>
      <c r="N2" s="8" t="s">
        <v>4</v>
      </c>
    </row>
    <row r="3" spans="1:27" x14ac:dyDescent="0.25">
      <c r="A3" s="5" t="s">
        <v>7</v>
      </c>
      <c r="C3" s="6" t="s">
        <v>8</v>
      </c>
      <c r="N3" s="8" t="s">
        <v>4</v>
      </c>
      <c r="O3" s="9" t="s">
        <v>9</v>
      </c>
      <c r="P3" s="6" t="s">
        <v>10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4</v>
      </c>
    </row>
    <row r="5" spans="1:27" x14ac:dyDescent="0.25">
      <c r="A5" s="13" t="s">
        <v>11</v>
      </c>
      <c r="C5" s="10" t="s">
        <v>12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11" t="s">
        <v>4</v>
      </c>
      <c r="O5" s="10"/>
      <c r="P5" s="14" t="s">
        <v>13</v>
      </c>
      <c r="Q5" s="11" t="s">
        <v>14</v>
      </c>
      <c r="R5" s="15">
        <f>F8/F11</f>
        <v>341.23711340206188</v>
      </c>
      <c r="S5" s="16"/>
      <c r="T5" s="17"/>
      <c r="U5" s="11"/>
      <c r="V5" s="11"/>
      <c r="W5" s="16"/>
      <c r="X5" s="11"/>
      <c r="Y5" s="11"/>
      <c r="Z5" s="11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1" t="s">
        <v>4</v>
      </c>
      <c r="O6" s="10"/>
      <c r="P6" s="14" t="s">
        <v>15</v>
      </c>
      <c r="Q6" s="11" t="s">
        <v>14</v>
      </c>
      <c r="R6" s="15">
        <f>F9/F11</f>
        <v>53.876288659793815</v>
      </c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11" t="s">
        <v>4</v>
      </c>
      <c r="O7" s="10"/>
      <c r="P7" s="10" t="s">
        <v>16</v>
      </c>
      <c r="Q7" s="11" t="s">
        <v>14</v>
      </c>
      <c r="R7" s="15">
        <f>F10/F11</f>
        <v>53.876288659793815</v>
      </c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3" t="s">
        <v>17</v>
      </c>
      <c r="B8" s="12"/>
      <c r="C8" s="18" t="s">
        <v>18</v>
      </c>
      <c r="D8" s="19"/>
      <c r="E8" s="20"/>
      <c r="F8" s="21">
        <v>331000</v>
      </c>
      <c r="G8" s="10"/>
      <c r="H8" s="10"/>
      <c r="I8" s="22"/>
      <c r="J8" s="10"/>
      <c r="K8" s="23"/>
      <c r="L8" s="12"/>
      <c r="M8" s="12"/>
      <c r="N8" s="11" t="s">
        <v>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24" t="s">
        <v>19</v>
      </c>
      <c r="D9" s="25"/>
      <c r="E9" s="26"/>
      <c r="F9" s="27">
        <v>52260</v>
      </c>
      <c r="G9" s="10"/>
      <c r="H9" s="10"/>
      <c r="I9" s="22"/>
      <c r="J9" s="10"/>
      <c r="K9" s="23"/>
      <c r="L9" s="12"/>
      <c r="M9" s="12"/>
      <c r="N9" s="11" t="s">
        <v>4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24" t="s">
        <v>20</v>
      </c>
      <c r="D10" s="25"/>
      <c r="E10" s="26"/>
      <c r="F10" s="27">
        <v>52260</v>
      </c>
      <c r="G10" s="10"/>
      <c r="H10" s="10"/>
      <c r="I10" s="22"/>
      <c r="J10" s="10"/>
      <c r="K10" s="23"/>
      <c r="L10" s="12"/>
      <c r="M10" s="12"/>
      <c r="N10" s="11" t="s">
        <v>4</v>
      </c>
      <c r="O10" s="28" t="s">
        <v>21</v>
      </c>
      <c r="P10" s="6" t="s">
        <v>22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24" t="s">
        <v>23</v>
      </c>
      <c r="D11" s="29"/>
      <c r="E11" s="30"/>
      <c r="F11" s="31">
        <v>970</v>
      </c>
      <c r="G11" s="10"/>
      <c r="H11" s="10"/>
      <c r="I11" s="10"/>
      <c r="J11" s="10"/>
      <c r="K11" s="12"/>
      <c r="L11" s="12"/>
      <c r="M11" s="12"/>
      <c r="N11" s="11" t="s">
        <v>4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8" t="s">
        <v>24</v>
      </c>
      <c r="D12" s="19"/>
      <c r="E12" s="20"/>
      <c r="F12" s="33">
        <v>0.1</v>
      </c>
      <c r="G12" s="10"/>
      <c r="H12" s="10"/>
      <c r="I12" s="10"/>
      <c r="J12" s="10"/>
      <c r="K12" s="12"/>
      <c r="L12" s="12"/>
      <c r="M12" s="12"/>
      <c r="N12" s="11" t="s">
        <v>4</v>
      </c>
      <c r="O12" s="10"/>
      <c r="P12" s="10" t="s">
        <v>25</v>
      </c>
      <c r="Q12" s="11" t="s">
        <v>14</v>
      </c>
      <c r="R12" s="10" t="s">
        <v>26</v>
      </c>
      <c r="S12" s="10"/>
      <c r="T12" s="10"/>
      <c r="U12" s="10"/>
      <c r="V12" s="10"/>
      <c r="W12" s="16" t="s">
        <v>27</v>
      </c>
      <c r="X12" s="10" t="s">
        <v>28</v>
      </c>
      <c r="Y12" s="10"/>
      <c r="Z12" s="10"/>
      <c r="AA12" s="10"/>
    </row>
    <row r="13" spans="1:27" x14ac:dyDescent="0.25">
      <c r="A13" s="12"/>
      <c r="B13" s="12"/>
      <c r="C13" s="34" t="s">
        <v>29</v>
      </c>
      <c r="D13" s="35"/>
      <c r="E13" s="36"/>
      <c r="F13" s="37">
        <v>0.05</v>
      </c>
      <c r="G13" s="10"/>
      <c r="H13" s="10"/>
      <c r="I13" s="10"/>
      <c r="J13" s="10"/>
      <c r="K13" s="12"/>
      <c r="L13" s="12"/>
      <c r="M13" s="12"/>
      <c r="N13" s="11" t="s">
        <v>4</v>
      </c>
      <c r="O13" s="10"/>
      <c r="Q13" s="11" t="s">
        <v>14</v>
      </c>
      <c r="R13" s="22">
        <f>SUM(R5:R7)</f>
        <v>448.98969072164954</v>
      </c>
      <c r="T13" s="10"/>
      <c r="U13" s="10"/>
      <c r="V13" s="10"/>
      <c r="W13" s="16" t="s">
        <v>27</v>
      </c>
      <c r="X13" s="38">
        <f>1-F12-F13</f>
        <v>0.85</v>
      </c>
      <c r="Y13" s="10"/>
      <c r="Z13" s="10"/>
      <c r="AA13" s="10"/>
    </row>
    <row r="14" spans="1:27" x14ac:dyDescent="0.25">
      <c r="A14" s="12"/>
      <c r="B14" s="12"/>
      <c r="C14" s="10"/>
      <c r="D14" s="10"/>
      <c r="E14" s="10"/>
      <c r="F14" s="10"/>
      <c r="G14" s="10"/>
      <c r="H14" s="10"/>
      <c r="I14" s="10"/>
      <c r="J14" s="10"/>
      <c r="K14" s="12"/>
      <c r="L14" s="12"/>
      <c r="M14" s="12"/>
      <c r="N14" s="11" t="s">
        <v>4</v>
      </c>
      <c r="O14" s="10"/>
      <c r="P14" s="10"/>
      <c r="Q14" s="11" t="s">
        <v>14</v>
      </c>
      <c r="R14" s="41">
        <f>SUM(R5:R7)/(1-F12-F13)</f>
        <v>528.2231655548818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11" t="s">
        <v>4</v>
      </c>
      <c r="O15" s="10"/>
      <c r="P15" s="10"/>
      <c r="Q15" s="10"/>
      <c r="R15" s="39" t="s">
        <v>30</v>
      </c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11" t="s">
        <v>4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1" t="s">
        <v>4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1" t="s">
        <v>4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1" t="s">
        <v>4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1" t="s">
        <v>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 t="s">
        <v>4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1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1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1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1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1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11" t="s">
        <v>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11" t="s">
        <v>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N29" s="11" t="s">
        <v>4</v>
      </c>
    </row>
    <row r="30" spans="3:27" x14ac:dyDescent="0.25">
      <c r="N30" s="11" t="s">
        <v>4</v>
      </c>
    </row>
    <row r="31" spans="3:27" x14ac:dyDescent="0.25">
      <c r="N31" s="11" t="s">
        <v>4</v>
      </c>
    </row>
    <row r="32" spans="3:27" x14ac:dyDescent="0.25">
      <c r="N32" s="11" t="s">
        <v>4</v>
      </c>
    </row>
    <row r="33" spans="14:14" x14ac:dyDescent="0.25">
      <c r="N33" s="11" t="s">
        <v>4</v>
      </c>
    </row>
    <row r="34" spans="14:14" x14ac:dyDescent="0.25">
      <c r="N34" s="11" t="s">
        <v>4</v>
      </c>
    </row>
    <row r="35" spans="14:14" x14ac:dyDescent="0.25">
      <c r="N35" s="11" t="s">
        <v>4</v>
      </c>
    </row>
    <row r="36" spans="14:14" x14ac:dyDescent="0.25">
      <c r="N36" s="11" t="s">
        <v>4</v>
      </c>
    </row>
    <row r="37" spans="14:14" x14ac:dyDescent="0.25">
      <c r="N37" s="11" t="s">
        <v>4</v>
      </c>
    </row>
    <row r="38" spans="14:14" x14ac:dyDescent="0.25">
      <c r="N38" s="11" t="s">
        <v>4</v>
      </c>
    </row>
    <row r="39" spans="14:14" x14ac:dyDescent="0.25">
      <c r="N39" s="11" t="s">
        <v>4</v>
      </c>
    </row>
    <row r="40" spans="14:14" x14ac:dyDescent="0.25">
      <c r="N40" s="11" t="s">
        <v>4</v>
      </c>
    </row>
    <row r="41" spans="14:14" x14ac:dyDescent="0.25">
      <c r="N41" s="11" t="s">
        <v>4</v>
      </c>
    </row>
    <row r="42" spans="14:14" x14ac:dyDescent="0.25">
      <c r="N42" s="11" t="s">
        <v>4</v>
      </c>
    </row>
    <row r="43" spans="14:14" x14ac:dyDescent="0.25">
      <c r="N43" s="11" t="s">
        <v>4</v>
      </c>
    </row>
    <row r="44" spans="14:14" x14ac:dyDescent="0.25">
      <c r="N44" s="11" t="s">
        <v>4</v>
      </c>
    </row>
    <row r="45" spans="14:14" x14ac:dyDescent="0.25">
      <c r="N45" s="11" t="s">
        <v>4</v>
      </c>
    </row>
    <row r="46" spans="14:14" x14ac:dyDescent="0.25">
      <c r="N46" s="11" t="s">
        <v>4</v>
      </c>
    </row>
    <row r="47" spans="14:14" x14ac:dyDescent="0.25">
      <c r="N47" s="11" t="s">
        <v>4</v>
      </c>
    </row>
    <row r="48" spans="14:14" x14ac:dyDescent="0.25">
      <c r="N48" s="11" t="s">
        <v>4</v>
      </c>
    </row>
    <row r="49" spans="1:27" x14ac:dyDescent="0.25">
      <c r="N49" s="11" t="s">
        <v>4</v>
      </c>
    </row>
    <row r="50" spans="1:27" x14ac:dyDescent="0.25">
      <c r="N50" s="11" t="s">
        <v>4</v>
      </c>
    </row>
    <row r="51" spans="1:27" x14ac:dyDescent="0.25">
      <c r="N51" s="11" t="s">
        <v>4</v>
      </c>
    </row>
    <row r="52" spans="1:27" x14ac:dyDescent="0.25">
      <c r="N52" s="11" t="s">
        <v>4</v>
      </c>
    </row>
    <row r="53" spans="1:27" x14ac:dyDescent="0.25">
      <c r="N53" s="11" t="s">
        <v>4</v>
      </c>
    </row>
    <row r="54" spans="1:27" x14ac:dyDescent="0.25">
      <c r="N54" s="11" t="s">
        <v>4</v>
      </c>
    </row>
    <row r="55" spans="1:27" x14ac:dyDescent="0.25">
      <c r="N55" s="11" t="s">
        <v>4</v>
      </c>
    </row>
    <row r="56" spans="1:27" x14ac:dyDescent="0.25">
      <c r="N56" s="11" t="s">
        <v>4</v>
      </c>
    </row>
    <row r="57" spans="1:27" x14ac:dyDescent="0.25">
      <c r="N57" s="11" t="s">
        <v>4</v>
      </c>
    </row>
    <row r="58" spans="1:27" x14ac:dyDescent="0.25">
      <c r="N58" s="11" t="s">
        <v>4</v>
      </c>
    </row>
    <row r="59" spans="1:27" x14ac:dyDescent="0.25">
      <c r="N59" s="11" t="s">
        <v>4</v>
      </c>
    </row>
    <row r="60" spans="1:27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x14ac:dyDescent="0.25">
      <c r="B61" s="10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x14ac:dyDescent="0.25">
      <c r="B62" s="10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x14ac:dyDescent="0.25">
      <c r="B63" s="10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2:27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2:27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x14ac:dyDescent="0.25">
      <c r="B121" s="10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1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x14ac:dyDescent="0.25">
      <c r="B122" s="10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x14ac:dyDescent="0.25">
      <c r="B123" s="10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1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1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1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x14ac:dyDescent="0.25">
      <c r="B181" s="10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1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25">
      <c r="B182" s="10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1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25">
      <c r="B183" s="10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1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2:27" x14ac:dyDescent="0.25">
      <c r="B241" s="10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x14ac:dyDescent="0.25">
      <c r="B242" s="10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x14ac:dyDescent="0.25">
      <c r="B243" s="10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2:27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2:27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2:27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2:27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2:27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2:27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2:27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2:27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2:27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2:27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2:27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2:27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2:27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2:27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2:27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2:27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 spans="1:27" x14ac:dyDescent="0.25">
      <c r="B301" s="10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25">
      <c r="B302" s="10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25">
      <c r="B303" s="10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2:27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2:27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2:27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2:27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2:27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2:27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2:27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2:27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2:27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2:27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2:27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2:27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2:27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2:27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2:27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2:27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2:27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2:27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2:27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2:27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2:27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2:27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2:27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2:27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2:27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2:27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2:27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2:27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2:27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2:27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2:27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2:27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2:27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2:27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2:27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2:27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2:27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2:27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2:27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2:27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2:27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2:27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2:27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2:27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2:27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2:27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2:27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2:27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 spans="1:27" x14ac:dyDescent="0.25">
      <c r="B361" s="10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25">
      <c r="B362" s="10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25">
      <c r="B363" s="10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2:27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2:27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2:27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2:27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2:27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2:27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2:27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2:27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2:27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2:27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2:27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2:27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2:27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2:27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2:27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2:27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2:27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2:27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2:27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2:27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2:27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2:27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2:27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2:27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2:27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2:27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2:27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2:27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2:27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2:27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2:27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2:27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2:27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2:27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2:27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2:27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2:27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2:27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2:27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2:27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2:27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2:27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2:27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2:27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2:27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2:27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2:27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2:27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 spans="1:27" x14ac:dyDescent="0.25">
      <c r="B421" s="10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25">
      <c r="B422" s="10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25">
      <c r="B423" s="10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2:27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2:27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2:27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2:27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2:27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2:27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2:27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2:27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2:27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2:27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2:27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2:27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2:27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2:27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2:27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2:27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2:27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2:27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2:27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2:27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2:27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2:27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2:27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2:27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2:27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2:27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2:27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2:27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2:27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2:27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2:27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2:27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 spans="2:27" x14ac:dyDescent="0.25">
      <c r="B481" s="10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2:27" x14ac:dyDescent="0.25">
      <c r="B482" s="10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2:27" x14ac:dyDescent="0.25">
      <c r="B483" s="10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2:27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2:27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2:27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2:27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2:27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2:27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2:27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2:27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2:27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2:27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2:27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2:27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2:27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2:27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2:27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2:27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2:27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2:27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2:27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2:27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2:27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2:27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2:27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2:27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2:27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2:27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2:27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2:27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2:27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2:27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2:27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2:27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2:27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2:27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2:27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2:27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2:27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2:27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2:27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2:27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2:27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2:27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2:27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2:27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2:27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 spans="1:27" x14ac:dyDescent="0.25">
      <c r="B541" s="10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x14ac:dyDescent="0.25">
      <c r="B542" s="10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x14ac:dyDescent="0.25">
      <c r="B543" s="10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2:27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2:27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2:27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2:27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2:27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2:27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2:27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2:27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2:27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2:27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2:27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2:27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2:27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2:27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2:27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2:27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2:27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2:27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2:27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2:27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2:27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2:27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2:27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2:27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2:27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2:27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2:27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2:27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2:27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2:27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2:27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2:27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2:27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2:27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2:27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2:27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2:27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2:27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2:27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2:27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2:27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2:27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2:27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2:27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 spans="1:27" x14ac:dyDescent="0.25">
      <c r="B601" s="10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x14ac:dyDescent="0.25">
      <c r="B602" s="10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x14ac:dyDescent="0.25">
      <c r="B603" s="10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2:27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2:27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2:27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2:27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2:27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2:27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2:27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2:27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2:27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2:27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2:27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2:27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2:27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2:27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2:27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2:27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2:27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2:27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2:27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2:27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2:27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2:27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2:27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2:27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2:27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2:27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2:27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2:27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2:27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2:27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2:27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2:27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2:27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2:27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2:27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2:27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2:27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2:27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2:27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2:27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2:27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2:27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2:27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2:27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2:27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2:27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2:27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2:27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 spans="1:27" x14ac:dyDescent="0.25">
      <c r="B661" s="10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x14ac:dyDescent="0.25">
      <c r="B662" s="10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x14ac:dyDescent="0.25">
      <c r="B663" s="10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2:27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2:27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2:27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2:27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2:27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2:27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2:27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2:27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2:27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2:27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2:27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2:27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2:27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2:27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2:27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2:27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2:27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2:27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2:27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2:27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2:27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2:27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2:27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2:27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2:27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2:27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2:27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2:27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2:27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2:27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2:27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2:27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 spans="2:27" x14ac:dyDescent="0.25">
      <c r="B721" s="10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2:27" x14ac:dyDescent="0.25">
      <c r="B722" s="10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2:27" x14ac:dyDescent="0.25">
      <c r="B723" s="10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2:27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2:27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2:27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2:27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2:27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2:27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2:27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2:27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2:27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2:27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2:27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2:27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2:27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2:27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2:27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2:27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2:27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2:27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2:27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2:27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2:27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2:27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2:27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2:27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2:27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2:27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2:27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2:27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2:27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2:27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2:27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2:27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2:27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2:27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2:27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2:27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2:27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2:27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2:27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2:27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2:27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2:27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2:27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2:27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2:27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 spans="1:27" x14ac:dyDescent="0.25">
      <c r="B781" s="10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x14ac:dyDescent="0.25">
      <c r="B782" s="10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x14ac:dyDescent="0.25">
      <c r="B783" s="10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2:27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2:27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2:27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2:27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2:27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2:27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2:27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2:27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2:27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2:27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2:27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2:27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2:27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2:27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2:27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2:27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2:27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2:27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2:27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2:27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2:27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2:27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2:27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2:27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2:27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2:27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2:27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2:27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2:27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2:27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2:27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2:27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2:27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2:27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2:27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2:27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2:27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2:27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2:27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2:27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2:27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2:27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2:27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2:27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2:27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2:27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2:27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2:27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 spans="1:27" x14ac:dyDescent="0.25">
      <c r="B841" s="10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x14ac:dyDescent="0.25">
      <c r="B842" s="10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x14ac:dyDescent="0.25">
      <c r="B843" s="10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2:27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2:27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2:27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2:27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2:27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2:27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2:27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2:27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2:27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2:27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2:27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2:27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2:27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2:27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2:27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2:27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2:27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2:27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2:27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2:27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2:27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2:27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2:27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2:27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2:27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2:27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2:27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2:27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2:27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2:27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2:27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2:27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2:27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2:27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2:27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2:27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2:27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2:27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2:27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2:27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2:27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2:27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2:27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2:27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2:27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2:27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2:27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2:27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 spans="1:27" x14ac:dyDescent="0.25">
      <c r="B901" s="10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x14ac:dyDescent="0.25">
      <c r="B902" s="10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x14ac:dyDescent="0.25">
      <c r="B903" s="10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2:27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2:27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2:27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2:27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2:27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2:27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2:27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2:27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2:27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2:27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2:27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2:27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2:27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2:27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2:27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2:27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2:27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2:27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2:27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2:27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2:27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2:27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2:27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2:27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2:27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2:27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2:27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2:27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 spans="2:27" x14ac:dyDescent="0.25">
      <c r="B961" s="10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2:27" x14ac:dyDescent="0.25">
      <c r="B962" s="10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2:27" x14ac:dyDescent="0.25">
      <c r="B963" s="10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2:27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2:27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2:27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2:27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2:27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2:27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2:27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2:27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2:27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2:27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2:27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2:27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2:27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2:27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2:27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2:27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2:27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2:27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2:27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2:27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2:27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2:27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2:27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2:27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2:27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2:27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2:27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2:27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2:27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2:27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2:27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2:27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2:27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2:27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2:27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2:27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2:27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2:27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1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2:27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1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2:27" x14ac:dyDescent="0.25"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1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2:27" x14ac:dyDescent="0.25"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1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2:27" x14ac:dyDescent="0.25"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1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</row>
    <row r="1006" spans="2:27" x14ac:dyDescent="0.25"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1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2:27" x14ac:dyDescent="0.25"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1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</row>
    <row r="1008" spans="2:27" x14ac:dyDescent="0.25"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1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  <row r="1009" spans="1:27" x14ac:dyDescent="0.25"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1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</row>
    <row r="1010" spans="1:27" x14ac:dyDescent="0.25"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1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</row>
    <row r="1011" spans="1:27" x14ac:dyDescent="0.25"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1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</row>
    <row r="1012" spans="1:27" x14ac:dyDescent="0.25"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1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</row>
    <row r="1013" spans="1:27" x14ac:dyDescent="0.25"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1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</row>
    <row r="1014" spans="1:27" x14ac:dyDescent="0.25"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1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</row>
    <row r="1015" spans="1:27" x14ac:dyDescent="0.25"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1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</row>
    <row r="1016" spans="1:27" x14ac:dyDescent="0.25"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1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</row>
    <row r="1017" spans="1:27" x14ac:dyDescent="0.25"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1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</row>
    <row r="1018" spans="1:27" x14ac:dyDescent="0.25"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1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</row>
    <row r="1019" spans="1:27" x14ac:dyDescent="0.25"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1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</row>
    <row r="1020" spans="1:27" x14ac:dyDescent="0.25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</row>
    <row r="1021" spans="1:27" x14ac:dyDescent="0.25">
      <c r="B1021" s="10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1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</row>
    <row r="1022" spans="1:27" x14ac:dyDescent="0.25">
      <c r="B1022" s="10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1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</row>
    <row r="1023" spans="1:27" x14ac:dyDescent="0.25">
      <c r="B1023" s="10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1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</row>
    <row r="1024" spans="1:27" x14ac:dyDescent="0.25"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1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</row>
    <row r="1025" spans="2:27" x14ac:dyDescent="0.25"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1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</row>
    <row r="1026" spans="2:27" x14ac:dyDescent="0.25"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1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</row>
    <row r="1027" spans="2:27" x14ac:dyDescent="0.25"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1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</row>
    <row r="1028" spans="2:27" x14ac:dyDescent="0.25"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1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</row>
    <row r="1029" spans="2:27" x14ac:dyDescent="0.25"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1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</row>
    <row r="1030" spans="2:27" x14ac:dyDescent="0.25"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1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</row>
    <row r="1031" spans="2:27" x14ac:dyDescent="0.25"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1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</row>
    <row r="1032" spans="2:27" x14ac:dyDescent="0.25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1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</row>
    <row r="1033" spans="2:27" x14ac:dyDescent="0.25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1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</row>
    <row r="1034" spans="2:27" x14ac:dyDescent="0.25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1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</row>
    <row r="1035" spans="2:27" x14ac:dyDescent="0.25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1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</row>
    <row r="1036" spans="2:27" x14ac:dyDescent="0.25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1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</row>
    <row r="1037" spans="2:27" x14ac:dyDescent="0.25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1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</row>
    <row r="1038" spans="2:27" x14ac:dyDescent="0.25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1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</row>
    <row r="1039" spans="2:27" x14ac:dyDescent="0.25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1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</row>
    <row r="1040" spans="2:27" x14ac:dyDescent="0.25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1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</row>
    <row r="1041" spans="2:27" x14ac:dyDescent="0.25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1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</row>
    <row r="1042" spans="2:27" x14ac:dyDescent="0.25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1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</row>
    <row r="1043" spans="2:27" x14ac:dyDescent="0.25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1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</row>
    <row r="1044" spans="2:27" x14ac:dyDescent="0.25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1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</row>
    <row r="1045" spans="2:27" x14ac:dyDescent="0.25"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1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</row>
    <row r="1046" spans="2:27" x14ac:dyDescent="0.25"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1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</row>
    <row r="1047" spans="2:27" x14ac:dyDescent="0.25"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1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</row>
    <row r="1048" spans="2:27" x14ac:dyDescent="0.25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1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</row>
    <row r="1049" spans="2:27" x14ac:dyDescent="0.25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1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</row>
    <row r="1050" spans="2:27" x14ac:dyDescent="0.25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1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</row>
    <row r="1051" spans="2:27" x14ac:dyDescent="0.25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1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</row>
    <row r="1052" spans="2:27" x14ac:dyDescent="0.25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1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</row>
    <row r="1053" spans="2:27" x14ac:dyDescent="0.25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1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</row>
    <row r="1054" spans="2:27" x14ac:dyDescent="0.25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1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</row>
    <row r="1055" spans="2:27" x14ac:dyDescent="0.25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1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</row>
    <row r="1056" spans="2:27" x14ac:dyDescent="0.25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1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</row>
    <row r="1057" spans="2:27" x14ac:dyDescent="0.25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1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</row>
    <row r="1058" spans="2:27" x14ac:dyDescent="0.25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1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</row>
    <row r="1059" spans="2:27" x14ac:dyDescent="0.25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1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</row>
    <row r="1060" spans="2:27" x14ac:dyDescent="0.25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1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</row>
    <row r="1061" spans="2:27" x14ac:dyDescent="0.25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1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</row>
    <row r="1062" spans="2:27" x14ac:dyDescent="0.25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1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</row>
    <row r="1063" spans="2:27" x14ac:dyDescent="0.25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1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</row>
    <row r="1064" spans="2:27" x14ac:dyDescent="0.25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1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</row>
    <row r="1065" spans="2:27" x14ac:dyDescent="0.25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1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</row>
    <row r="1066" spans="2:27" x14ac:dyDescent="0.25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1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</row>
    <row r="1067" spans="2:27" x14ac:dyDescent="0.25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1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</row>
    <row r="1068" spans="2:27" x14ac:dyDescent="0.25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1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</row>
    <row r="1069" spans="2:27" x14ac:dyDescent="0.25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1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</row>
    <row r="1070" spans="2:27" x14ac:dyDescent="0.25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1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</row>
    <row r="1071" spans="2:27" x14ac:dyDescent="0.25"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1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</row>
    <row r="1072" spans="2:27" x14ac:dyDescent="0.25"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1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</row>
    <row r="1073" spans="1:27" x14ac:dyDescent="0.25"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1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</row>
    <row r="1074" spans="1:27" x14ac:dyDescent="0.25"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1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</row>
    <row r="1075" spans="1:27" x14ac:dyDescent="0.25"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1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</row>
    <row r="1076" spans="1:27" x14ac:dyDescent="0.25"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1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</row>
    <row r="1077" spans="1:27" x14ac:dyDescent="0.25"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1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</row>
    <row r="1078" spans="1:27" x14ac:dyDescent="0.25"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1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</row>
    <row r="1079" spans="1:27" x14ac:dyDescent="0.25"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1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</row>
    <row r="1080" spans="1:27" x14ac:dyDescent="0.25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</row>
    <row r="1081" spans="1:27" x14ac:dyDescent="0.25">
      <c r="B1081" s="10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1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</row>
    <row r="1082" spans="1:27" x14ac:dyDescent="0.25">
      <c r="B1082" s="10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1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</row>
    <row r="1083" spans="1:27" x14ac:dyDescent="0.25">
      <c r="B1083" s="10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1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</row>
    <row r="1084" spans="1:27" x14ac:dyDescent="0.25"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1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</row>
    <row r="1085" spans="1:27" x14ac:dyDescent="0.25"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1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</row>
    <row r="1086" spans="1:27" x14ac:dyDescent="0.25"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1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</row>
    <row r="1087" spans="1:27" x14ac:dyDescent="0.25"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1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</row>
    <row r="1088" spans="1:27" x14ac:dyDescent="0.25"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1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</row>
    <row r="1089" spans="2:27" x14ac:dyDescent="0.25"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1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</row>
    <row r="1090" spans="2:27" x14ac:dyDescent="0.25"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1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</row>
    <row r="1091" spans="2:27" x14ac:dyDescent="0.25"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1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</row>
    <row r="1092" spans="2:27" x14ac:dyDescent="0.25"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1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</row>
    <row r="1093" spans="2:27" x14ac:dyDescent="0.25"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1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</row>
    <row r="1094" spans="2:27" x14ac:dyDescent="0.25"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1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</row>
    <row r="1095" spans="2:27" x14ac:dyDescent="0.25"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1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</row>
    <row r="1096" spans="2:27" x14ac:dyDescent="0.25"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1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</row>
    <row r="1097" spans="2:27" x14ac:dyDescent="0.25"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1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</row>
    <row r="1098" spans="2:27" x14ac:dyDescent="0.25"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1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</row>
    <row r="1099" spans="2:27" x14ac:dyDescent="0.25"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1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</row>
    <row r="1100" spans="2:27" x14ac:dyDescent="0.25"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1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</row>
    <row r="1101" spans="2:27" x14ac:dyDescent="0.25"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1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</row>
    <row r="1102" spans="2:27" x14ac:dyDescent="0.25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1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</row>
    <row r="1103" spans="2:27" x14ac:dyDescent="0.25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1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</row>
    <row r="1104" spans="2:27" x14ac:dyDescent="0.25"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1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</row>
    <row r="1105" spans="2:27" x14ac:dyDescent="0.25"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1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</row>
    <row r="1106" spans="2:27" x14ac:dyDescent="0.25"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1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</row>
    <row r="1107" spans="2:27" x14ac:dyDescent="0.25"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1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</row>
    <row r="1108" spans="2:27" x14ac:dyDescent="0.25"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1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</row>
    <row r="1109" spans="2:27" x14ac:dyDescent="0.25"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1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</row>
    <row r="1110" spans="2:27" x14ac:dyDescent="0.25"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1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</row>
    <row r="1111" spans="2:27" x14ac:dyDescent="0.25"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1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</row>
    <row r="1112" spans="2:27" x14ac:dyDescent="0.25"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1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</row>
    <row r="1113" spans="2:27" x14ac:dyDescent="0.25"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1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</row>
    <row r="1114" spans="2:27" x14ac:dyDescent="0.25"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1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</row>
    <row r="1115" spans="2:27" x14ac:dyDescent="0.25"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1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</row>
    <row r="1116" spans="2:27" x14ac:dyDescent="0.25"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1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</row>
    <row r="1117" spans="2:27" x14ac:dyDescent="0.25"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1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</row>
    <row r="1118" spans="2:27" x14ac:dyDescent="0.25"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1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</row>
    <row r="1119" spans="2:27" x14ac:dyDescent="0.25"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1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</row>
    <row r="1120" spans="2:27" x14ac:dyDescent="0.25"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1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</row>
    <row r="1121" spans="2:27" x14ac:dyDescent="0.25"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1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</row>
    <row r="1122" spans="2:27" x14ac:dyDescent="0.25"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1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</row>
    <row r="1123" spans="2:27" x14ac:dyDescent="0.25"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1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</row>
    <row r="1124" spans="2:27" x14ac:dyDescent="0.25"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1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</row>
    <row r="1125" spans="2:27" x14ac:dyDescent="0.25"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1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</row>
    <row r="1126" spans="2:27" x14ac:dyDescent="0.25"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1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</row>
    <row r="1127" spans="2:27" x14ac:dyDescent="0.25"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1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</row>
    <row r="1128" spans="2:27" x14ac:dyDescent="0.25"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1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</row>
    <row r="1129" spans="2:27" x14ac:dyDescent="0.25"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1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</row>
    <row r="1130" spans="2:27" x14ac:dyDescent="0.25"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1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</row>
    <row r="1131" spans="2:27" x14ac:dyDescent="0.25"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1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</row>
    <row r="1132" spans="2:27" x14ac:dyDescent="0.25"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1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</row>
    <row r="1133" spans="2:27" x14ac:dyDescent="0.25"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1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</row>
    <row r="1134" spans="2:27" x14ac:dyDescent="0.25"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1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</row>
    <row r="1135" spans="2:27" x14ac:dyDescent="0.25"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1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</row>
    <row r="1136" spans="2:27" x14ac:dyDescent="0.25"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1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</row>
    <row r="1137" spans="1:27" x14ac:dyDescent="0.25"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1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</row>
    <row r="1138" spans="1:27" x14ac:dyDescent="0.25"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1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</row>
    <row r="1139" spans="1:27" x14ac:dyDescent="0.25"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1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</row>
    <row r="1140" spans="1:27" x14ac:dyDescent="0.25">
      <c r="A1140" s="40"/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</row>
    <row r="1141" spans="1:27" x14ac:dyDescent="0.25">
      <c r="B1141" s="10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1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</row>
    <row r="1142" spans="1:27" x14ac:dyDescent="0.25">
      <c r="B1142" s="10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1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</row>
    <row r="1143" spans="1:27" x14ac:dyDescent="0.25">
      <c r="B1143" s="10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1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</row>
    <row r="1144" spans="1:27" x14ac:dyDescent="0.25"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1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</row>
    <row r="1145" spans="1:27" x14ac:dyDescent="0.25"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1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</row>
    <row r="1146" spans="1:27" x14ac:dyDescent="0.25"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1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</row>
    <row r="1147" spans="1:27" x14ac:dyDescent="0.25"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1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</row>
    <row r="1148" spans="1:27" x14ac:dyDescent="0.25"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1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</row>
    <row r="1149" spans="1:27" x14ac:dyDescent="0.25"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1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</row>
    <row r="1150" spans="1:27" x14ac:dyDescent="0.25"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1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</row>
    <row r="1151" spans="1:27" x14ac:dyDescent="0.25"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1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</row>
    <row r="1152" spans="1:27" x14ac:dyDescent="0.25"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1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</row>
    <row r="1153" spans="2:27" x14ac:dyDescent="0.25"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1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</row>
    <row r="1154" spans="2:27" x14ac:dyDescent="0.25"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1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</row>
    <row r="1155" spans="2:27" x14ac:dyDescent="0.25"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1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</row>
    <row r="1156" spans="2:27" x14ac:dyDescent="0.25"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1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</row>
    <row r="1157" spans="2:27" x14ac:dyDescent="0.25"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1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</row>
    <row r="1158" spans="2:27" x14ac:dyDescent="0.25"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1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</row>
    <row r="1159" spans="2:27" x14ac:dyDescent="0.25"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1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</row>
    <row r="1160" spans="2:27" x14ac:dyDescent="0.25"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1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</row>
    <row r="1161" spans="2:27" x14ac:dyDescent="0.25"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1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</row>
    <row r="1162" spans="2:27" x14ac:dyDescent="0.25"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1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</row>
    <row r="1163" spans="2:27" x14ac:dyDescent="0.25"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1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</row>
    <row r="1164" spans="2:27" x14ac:dyDescent="0.25"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1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</row>
    <row r="1165" spans="2:27" x14ac:dyDescent="0.25"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1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</row>
    <row r="1166" spans="2:27" x14ac:dyDescent="0.25"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1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</row>
    <row r="1167" spans="2:27" x14ac:dyDescent="0.25"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1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</row>
    <row r="1168" spans="2:27" x14ac:dyDescent="0.25"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1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</row>
    <row r="1169" spans="2:27" x14ac:dyDescent="0.25"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1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</row>
    <row r="1170" spans="2:27" x14ac:dyDescent="0.25"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1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</row>
    <row r="1171" spans="2:27" x14ac:dyDescent="0.25"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1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</row>
    <row r="1172" spans="2:27" x14ac:dyDescent="0.25"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1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</row>
    <row r="1173" spans="2:27" x14ac:dyDescent="0.25"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1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</row>
    <row r="1174" spans="2:27" x14ac:dyDescent="0.25"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1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</row>
    <row r="1175" spans="2:27" x14ac:dyDescent="0.25"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1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</row>
    <row r="1176" spans="2:27" x14ac:dyDescent="0.25"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1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</row>
    <row r="1177" spans="2:27" x14ac:dyDescent="0.25"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1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</row>
    <row r="1178" spans="2:27" x14ac:dyDescent="0.25"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1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</row>
    <row r="1179" spans="2:27" x14ac:dyDescent="0.25"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1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</row>
    <row r="1180" spans="2:27" x14ac:dyDescent="0.25"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1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</row>
    <row r="1181" spans="2:27" x14ac:dyDescent="0.25"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1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</row>
    <row r="1182" spans="2:27" x14ac:dyDescent="0.25"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1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</row>
    <row r="1183" spans="2:27" x14ac:dyDescent="0.25"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1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</row>
    <row r="1184" spans="2:27" x14ac:dyDescent="0.25"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1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</row>
    <row r="1185" spans="1:27" x14ac:dyDescent="0.25"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1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</row>
    <row r="1186" spans="1:27" x14ac:dyDescent="0.25"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1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</row>
    <row r="1187" spans="1:27" x14ac:dyDescent="0.25"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1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</row>
    <row r="1188" spans="1:27" x14ac:dyDescent="0.25"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1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</row>
    <row r="1189" spans="1:27" x14ac:dyDescent="0.25"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1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</row>
    <row r="1190" spans="1:27" x14ac:dyDescent="0.25"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1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</row>
    <row r="1191" spans="1:27" x14ac:dyDescent="0.25"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1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</row>
    <row r="1192" spans="1:27" x14ac:dyDescent="0.25"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1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</row>
    <row r="1193" spans="1:27" x14ac:dyDescent="0.25"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1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</row>
    <row r="1194" spans="1:27" x14ac:dyDescent="0.25"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1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</row>
    <row r="1195" spans="1:27" x14ac:dyDescent="0.25"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1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</row>
    <row r="1196" spans="1:27" x14ac:dyDescent="0.25"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1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</row>
    <row r="1197" spans="1:27" x14ac:dyDescent="0.25"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1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</row>
    <row r="1198" spans="1:27" x14ac:dyDescent="0.25"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1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</row>
    <row r="1199" spans="1:27" x14ac:dyDescent="0.25"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1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</row>
    <row r="1200" spans="1:27" x14ac:dyDescent="0.25">
      <c r="A1200" s="40"/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</row>
    <row r="1201" spans="2:27" x14ac:dyDescent="0.25">
      <c r="B1201" s="10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1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</row>
    <row r="1202" spans="2:27" x14ac:dyDescent="0.25">
      <c r="B1202" s="10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1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</row>
    <row r="1203" spans="2:27" x14ac:dyDescent="0.25">
      <c r="B1203" s="10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1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</row>
    <row r="1204" spans="2:27" x14ac:dyDescent="0.25"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1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</row>
    <row r="1205" spans="2:27" x14ac:dyDescent="0.25"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1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</row>
    <row r="1206" spans="2:27" x14ac:dyDescent="0.25"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1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</row>
    <row r="1207" spans="2:27" x14ac:dyDescent="0.25"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1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</row>
    <row r="1208" spans="2:27" x14ac:dyDescent="0.25"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1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</row>
    <row r="1209" spans="2:27" x14ac:dyDescent="0.25"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1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</row>
    <row r="1210" spans="2:27" x14ac:dyDescent="0.25"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1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</row>
    <row r="1211" spans="2:27" x14ac:dyDescent="0.25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1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</row>
    <row r="1212" spans="2:27" x14ac:dyDescent="0.25"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1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</row>
    <row r="1213" spans="2:27" x14ac:dyDescent="0.25"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1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</row>
    <row r="1214" spans="2:27" x14ac:dyDescent="0.25"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1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</row>
    <row r="1215" spans="2:27" x14ac:dyDescent="0.25"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1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</row>
    <row r="1216" spans="2:27" x14ac:dyDescent="0.25"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1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</row>
    <row r="1217" spans="2:27" x14ac:dyDescent="0.25"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1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</row>
    <row r="1218" spans="2:27" x14ac:dyDescent="0.25"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1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</row>
    <row r="1219" spans="2:27" x14ac:dyDescent="0.25"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1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</row>
    <row r="1220" spans="2:27" x14ac:dyDescent="0.25"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1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</row>
    <row r="1221" spans="2:27" x14ac:dyDescent="0.25"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1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</row>
    <row r="1222" spans="2:27" x14ac:dyDescent="0.25"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1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</row>
    <row r="1223" spans="2:27" x14ac:dyDescent="0.25"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1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</row>
    <row r="1224" spans="2:27" x14ac:dyDescent="0.25"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1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</row>
    <row r="1225" spans="2:27" x14ac:dyDescent="0.25"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1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</row>
    <row r="1226" spans="2:27" x14ac:dyDescent="0.25"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1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</row>
    <row r="1227" spans="2:27" x14ac:dyDescent="0.25"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1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</row>
    <row r="1228" spans="2:27" x14ac:dyDescent="0.25"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1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</row>
    <row r="1229" spans="2:27" x14ac:dyDescent="0.25"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1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</row>
    <row r="1230" spans="2:27" x14ac:dyDescent="0.25"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1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</row>
    <row r="1231" spans="2:27" x14ac:dyDescent="0.25"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1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</row>
    <row r="1232" spans="2:27" x14ac:dyDescent="0.25"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1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</row>
    <row r="1233" spans="2:27" x14ac:dyDescent="0.25"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1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</row>
    <row r="1234" spans="2:27" x14ac:dyDescent="0.25"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1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</row>
    <row r="1235" spans="2:27" x14ac:dyDescent="0.25"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1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</row>
    <row r="1236" spans="2:27" x14ac:dyDescent="0.25"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1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</row>
    <row r="1237" spans="2:27" x14ac:dyDescent="0.25"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1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</row>
    <row r="1238" spans="2:27" x14ac:dyDescent="0.25"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1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</row>
    <row r="1239" spans="2:27" x14ac:dyDescent="0.25"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1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</row>
    <row r="1240" spans="2:27" x14ac:dyDescent="0.25"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1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</row>
    <row r="1241" spans="2:27" x14ac:dyDescent="0.25"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1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</row>
    <row r="1242" spans="2:27" x14ac:dyDescent="0.25"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1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</row>
    <row r="1243" spans="2:27" x14ac:dyDescent="0.25"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1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</row>
    <row r="1244" spans="2:27" x14ac:dyDescent="0.25"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1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</row>
    <row r="1245" spans="2:27" x14ac:dyDescent="0.25"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1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</row>
    <row r="1246" spans="2:27" x14ac:dyDescent="0.25"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1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</row>
    <row r="1247" spans="2:27" x14ac:dyDescent="0.25"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1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</row>
    <row r="1248" spans="2:27" x14ac:dyDescent="0.25"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1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</row>
    <row r="1249" spans="1:27" x14ac:dyDescent="0.25"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1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</row>
    <row r="1250" spans="1:27" x14ac:dyDescent="0.25"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1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</row>
    <row r="1251" spans="1:27" x14ac:dyDescent="0.25"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1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</row>
    <row r="1252" spans="1:27" x14ac:dyDescent="0.25"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1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</row>
    <row r="1253" spans="1:27" x14ac:dyDescent="0.25"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1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</row>
    <row r="1254" spans="1:27" x14ac:dyDescent="0.25"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1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</row>
    <row r="1255" spans="1:27" x14ac:dyDescent="0.25"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1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</row>
    <row r="1256" spans="1:27" x14ac:dyDescent="0.25"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1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</row>
    <row r="1257" spans="1:27" x14ac:dyDescent="0.25"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1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</row>
    <row r="1258" spans="1:27" x14ac:dyDescent="0.25"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1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</row>
    <row r="1259" spans="1:27" x14ac:dyDescent="0.25"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1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</row>
    <row r="1260" spans="1:27" x14ac:dyDescent="0.25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</row>
    <row r="1261" spans="1:27" x14ac:dyDescent="0.25">
      <c r="B1261" s="10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1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</row>
    <row r="1262" spans="1:27" x14ac:dyDescent="0.25">
      <c r="B1262" s="10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1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</row>
    <row r="1263" spans="1:27" x14ac:dyDescent="0.25">
      <c r="B1263" s="10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1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</row>
    <row r="1264" spans="1:27" x14ac:dyDescent="0.25"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1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</row>
    <row r="1265" spans="2:27" x14ac:dyDescent="0.25"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1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</row>
    <row r="1266" spans="2:27" x14ac:dyDescent="0.25"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1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</row>
    <row r="1267" spans="2:27" x14ac:dyDescent="0.25"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1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</row>
    <row r="1268" spans="2:27" x14ac:dyDescent="0.25"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1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</row>
    <row r="1269" spans="2:27" x14ac:dyDescent="0.25"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1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</row>
    <row r="1270" spans="2:27" x14ac:dyDescent="0.25"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1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</row>
    <row r="1271" spans="2:27" x14ac:dyDescent="0.25"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1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</row>
    <row r="1272" spans="2:27" x14ac:dyDescent="0.25"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1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</row>
    <row r="1273" spans="2:27" x14ac:dyDescent="0.25"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1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</row>
    <row r="1274" spans="2:27" x14ac:dyDescent="0.25"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1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</row>
    <row r="1275" spans="2:27" x14ac:dyDescent="0.25"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1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</row>
    <row r="1276" spans="2:27" x14ac:dyDescent="0.25"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1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</row>
    <row r="1277" spans="2:27" x14ac:dyDescent="0.25"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1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</row>
    <row r="1278" spans="2:27" x14ac:dyDescent="0.25"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1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</row>
    <row r="1279" spans="2:27" x14ac:dyDescent="0.25"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1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</row>
    <row r="1280" spans="2:27" x14ac:dyDescent="0.25"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1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</row>
    <row r="1281" spans="2:27" x14ac:dyDescent="0.25"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1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</row>
    <row r="1282" spans="2:27" x14ac:dyDescent="0.25"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1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</row>
    <row r="1283" spans="2:27" x14ac:dyDescent="0.25"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1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</row>
    <row r="1284" spans="2:27" x14ac:dyDescent="0.25"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1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</row>
    <row r="1285" spans="2:27" x14ac:dyDescent="0.25"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1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</row>
    <row r="1286" spans="2:27" x14ac:dyDescent="0.25"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1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</row>
    <row r="1287" spans="2:27" x14ac:dyDescent="0.25"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1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</row>
    <row r="1288" spans="2:27" x14ac:dyDescent="0.25"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1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</row>
    <row r="1289" spans="2:27" x14ac:dyDescent="0.25"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1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</row>
    <row r="1290" spans="2:27" x14ac:dyDescent="0.25"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1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</row>
    <row r="1291" spans="2:27" x14ac:dyDescent="0.25"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1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</row>
    <row r="1292" spans="2:27" x14ac:dyDescent="0.25"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1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</row>
    <row r="1293" spans="2:27" x14ac:dyDescent="0.25"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1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</row>
    <row r="1294" spans="2:27" x14ac:dyDescent="0.25"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1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</row>
    <row r="1295" spans="2:27" x14ac:dyDescent="0.25"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1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</row>
    <row r="1296" spans="2:27" x14ac:dyDescent="0.25"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1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</row>
    <row r="1297" spans="2:27" x14ac:dyDescent="0.25"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1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</row>
    <row r="1298" spans="2:27" x14ac:dyDescent="0.25"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1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</row>
    <row r="1299" spans="2:27" x14ac:dyDescent="0.25"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1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</row>
    <row r="1300" spans="2:27" x14ac:dyDescent="0.25"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1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</row>
    <row r="1301" spans="2:27" x14ac:dyDescent="0.25"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1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</row>
    <row r="1302" spans="2:27" x14ac:dyDescent="0.25"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1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</row>
    <row r="1303" spans="2:27" x14ac:dyDescent="0.25"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1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</row>
    <row r="1304" spans="2:27" x14ac:dyDescent="0.25"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1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</row>
    <row r="1305" spans="2:27" x14ac:dyDescent="0.25"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1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</row>
    <row r="1306" spans="2:27" x14ac:dyDescent="0.25"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1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</row>
    <row r="1307" spans="2:27" x14ac:dyDescent="0.25"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1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</row>
    <row r="1308" spans="2:27" x14ac:dyDescent="0.25"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1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</row>
    <row r="1309" spans="2:27" x14ac:dyDescent="0.25"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1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</row>
    <row r="1310" spans="2:27" x14ac:dyDescent="0.25"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1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</row>
    <row r="1311" spans="2:27" x14ac:dyDescent="0.25"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1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</row>
    <row r="1312" spans="2:27" x14ac:dyDescent="0.25"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1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</row>
    <row r="1313" spans="1:27" x14ac:dyDescent="0.25"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1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</row>
    <row r="1314" spans="1:27" x14ac:dyDescent="0.25"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1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</row>
    <row r="1315" spans="1:27" x14ac:dyDescent="0.25"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1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</row>
    <row r="1316" spans="1:27" x14ac:dyDescent="0.25"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1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</row>
    <row r="1317" spans="1:27" x14ac:dyDescent="0.25"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1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</row>
    <row r="1318" spans="1:27" x14ac:dyDescent="0.25"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1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</row>
    <row r="1319" spans="1:27" x14ac:dyDescent="0.25"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1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</row>
    <row r="1320" spans="1:27" x14ac:dyDescent="0.25">
      <c r="A1320" s="40"/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</row>
    <row r="1321" spans="1:27" x14ac:dyDescent="0.25">
      <c r="B1321" s="10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1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</row>
    <row r="1322" spans="1:27" x14ac:dyDescent="0.25">
      <c r="B1322" s="10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1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</row>
    <row r="1323" spans="1:27" x14ac:dyDescent="0.25">
      <c r="B1323" s="10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1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</row>
    <row r="1324" spans="1:27" x14ac:dyDescent="0.25"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1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</row>
    <row r="1325" spans="1:27" x14ac:dyDescent="0.25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1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</row>
    <row r="1326" spans="1:27" x14ac:dyDescent="0.25"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1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</row>
    <row r="1327" spans="1:27" x14ac:dyDescent="0.25"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1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</row>
    <row r="1328" spans="1:27" x14ac:dyDescent="0.25"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1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</row>
    <row r="1329" spans="2:27" x14ac:dyDescent="0.25"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1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</row>
    <row r="1330" spans="2:27" x14ac:dyDescent="0.25"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1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</row>
    <row r="1331" spans="2:27" x14ac:dyDescent="0.25"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1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</row>
    <row r="1332" spans="2:27" x14ac:dyDescent="0.25"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1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</row>
    <row r="1333" spans="2:27" x14ac:dyDescent="0.25"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1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</row>
    <row r="1334" spans="2:27" x14ac:dyDescent="0.25"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1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</row>
    <row r="1335" spans="2:27" x14ac:dyDescent="0.25"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1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</row>
    <row r="1336" spans="2:27" x14ac:dyDescent="0.25"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1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</row>
    <row r="1337" spans="2:27" x14ac:dyDescent="0.25"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1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</row>
    <row r="1338" spans="2:27" x14ac:dyDescent="0.25"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1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</row>
    <row r="1339" spans="2:27" x14ac:dyDescent="0.25"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1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</row>
    <row r="1340" spans="2:27" x14ac:dyDescent="0.25"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1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</row>
    <row r="1341" spans="2:27" x14ac:dyDescent="0.25"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1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</row>
    <row r="1342" spans="2:27" x14ac:dyDescent="0.25"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1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</row>
    <row r="1343" spans="2:27" x14ac:dyDescent="0.25"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1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</row>
    <row r="1344" spans="2:27" x14ac:dyDescent="0.25"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1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</row>
    <row r="1345" spans="2:27" x14ac:dyDescent="0.25"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1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</row>
    <row r="1346" spans="2:27" x14ac:dyDescent="0.25"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1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</row>
    <row r="1347" spans="2:27" x14ac:dyDescent="0.25"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1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</row>
    <row r="1348" spans="2:27" x14ac:dyDescent="0.25"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1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</row>
    <row r="1349" spans="2:27" x14ac:dyDescent="0.25"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1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</row>
    <row r="1350" spans="2:27" x14ac:dyDescent="0.25"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1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</row>
    <row r="1351" spans="2:27" x14ac:dyDescent="0.25"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1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</row>
    <row r="1352" spans="2:27" x14ac:dyDescent="0.25"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1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</row>
    <row r="1353" spans="2:27" x14ac:dyDescent="0.25"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1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</row>
    <row r="1354" spans="2:27" x14ac:dyDescent="0.25"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1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</row>
    <row r="1355" spans="2:27" x14ac:dyDescent="0.25"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1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</row>
    <row r="1356" spans="2:27" x14ac:dyDescent="0.25"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1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</row>
    <row r="1357" spans="2:27" x14ac:dyDescent="0.25"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1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</row>
    <row r="1358" spans="2:27" x14ac:dyDescent="0.25"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1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</row>
    <row r="1359" spans="2:27" x14ac:dyDescent="0.25"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1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</row>
    <row r="1360" spans="2:27" x14ac:dyDescent="0.25"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1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</row>
    <row r="1361" spans="2:27" x14ac:dyDescent="0.25"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1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</row>
    <row r="1362" spans="2:27" x14ac:dyDescent="0.25"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1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</row>
    <row r="1363" spans="2:27" x14ac:dyDescent="0.25"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1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</row>
    <row r="1364" spans="2:27" x14ac:dyDescent="0.25"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1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</row>
    <row r="1365" spans="2:27" x14ac:dyDescent="0.25"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1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</row>
    <row r="1366" spans="2:27" x14ac:dyDescent="0.25"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1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</row>
    <row r="1367" spans="2:27" x14ac:dyDescent="0.25"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1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</row>
    <row r="1368" spans="2:27" x14ac:dyDescent="0.25"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1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</row>
    <row r="1369" spans="2:27" x14ac:dyDescent="0.25"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1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</row>
    <row r="1370" spans="2:27" x14ac:dyDescent="0.25"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1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</row>
    <row r="1371" spans="2:27" x14ac:dyDescent="0.25"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1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</row>
    <row r="1372" spans="2:27" x14ac:dyDescent="0.25"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1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</row>
    <row r="1373" spans="2:27" x14ac:dyDescent="0.25"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1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</row>
    <row r="1374" spans="2:27" x14ac:dyDescent="0.25"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1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</row>
    <row r="1375" spans="2:27" x14ac:dyDescent="0.25"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1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</row>
    <row r="1376" spans="2:27" x14ac:dyDescent="0.25"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1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</row>
    <row r="1377" spans="1:27" x14ac:dyDescent="0.25"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1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</row>
    <row r="1378" spans="1:27" x14ac:dyDescent="0.25"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1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</row>
    <row r="1379" spans="1:27" x14ac:dyDescent="0.25"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1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</row>
    <row r="1380" spans="1:27" x14ac:dyDescent="0.25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</row>
    <row r="1381" spans="1:27" x14ac:dyDescent="0.25">
      <c r="B1381" s="10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1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</row>
    <row r="1382" spans="1:27" x14ac:dyDescent="0.25">
      <c r="B1382" s="10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1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</row>
    <row r="1383" spans="1:27" x14ac:dyDescent="0.25">
      <c r="B1383" s="10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1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</row>
    <row r="1384" spans="1:27" x14ac:dyDescent="0.25"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1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</row>
    <row r="1385" spans="1:27" x14ac:dyDescent="0.25"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1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</row>
    <row r="1386" spans="1:27" x14ac:dyDescent="0.25"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1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</row>
    <row r="1387" spans="1:27" x14ac:dyDescent="0.25"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1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</row>
    <row r="1388" spans="1:27" x14ac:dyDescent="0.25"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1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</row>
    <row r="1389" spans="1:27" x14ac:dyDescent="0.25"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1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</row>
    <row r="1390" spans="1:27" x14ac:dyDescent="0.25"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1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</row>
    <row r="1391" spans="1:27" x14ac:dyDescent="0.25"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1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</row>
    <row r="1392" spans="1:27" x14ac:dyDescent="0.25"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1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</row>
    <row r="1393" spans="2:27" x14ac:dyDescent="0.25"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1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</row>
    <row r="1394" spans="2:27" x14ac:dyDescent="0.25"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1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</row>
    <row r="1395" spans="2:27" x14ac:dyDescent="0.25"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1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</row>
    <row r="1396" spans="2:27" x14ac:dyDescent="0.25"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1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</row>
    <row r="1397" spans="2:27" x14ac:dyDescent="0.25"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1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</row>
    <row r="1398" spans="2:27" x14ac:dyDescent="0.25"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1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</row>
    <row r="1399" spans="2:27" x14ac:dyDescent="0.25"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1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</row>
    <row r="1400" spans="2:27" x14ac:dyDescent="0.25"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1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</row>
    <row r="1401" spans="2:27" x14ac:dyDescent="0.25"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1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</row>
    <row r="1402" spans="2:27" x14ac:dyDescent="0.25"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1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</row>
    <row r="1403" spans="2:27" x14ac:dyDescent="0.25"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1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</row>
    <row r="1404" spans="2:27" x14ac:dyDescent="0.25"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1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</row>
    <row r="1405" spans="2:27" x14ac:dyDescent="0.25"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1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</row>
    <row r="1406" spans="2:27" x14ac:dyDescent="0.25"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1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</row>
    <row r="1407" spans="2:27" x14ac:dyDescent="0.25"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1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</row>
    <row r="1408" spans="2:27" x14ac:dyDescent="0.25"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1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</row>
    <row r="1409" spans="2:27" x14ac:dyDescent="0.25"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1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</row>
    <row r="1410" spans="2:27" x14ac:dyDescent="0.25"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1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</row>
    <row r="1411" spans="2:27" x14ac:dyDescent="0.25"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1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</row>
    <row r="1412" spans="2:27" x14ac:dyDescent="0.25"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1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</row>
    <row r="1413" spans="2:27" x14ac:dyDescent="0.25"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1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</row>
    <row r="1414" spans="2:27" x14ac:dyDescent="0.25"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1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</row>
    <row r="1415" spans="2:27" x14ac:dyDescent="0.25"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1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</row>
    <row r="1416" spans="2:27" x14ac:dyDescent="0.25"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1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</row>
    <row r="1417" spans="2:27" x14ac:dyDescent="0.25"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1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</row>
    <row r="1418" spans="2:27" x14ac:dyDescent="0.25"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1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</row>
    <row r="1419" spans="2:27" x14ac:dyDescent="0.25"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1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</row>
    <row r="1420" spans="2:27" x14ac:dyDescent="0.25"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1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</row>
    <row r="1421" spans="2:27" x14ac:dyDescent="0.25"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1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</row>
    <row r="1422" spans="2:27" x14ac:dyDescent="0.25"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1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</row>
    <row r="1423" spans="2:27" x14ac:dyDescent="0.25"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1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</row>
    <row r="1424" spans="2:27" x14ac:dyDescent="0.25"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1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</row>
    <row r="1425" spans="1:27" x14ac:dyDescent="0.25"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1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</row>
    <row r="1426" spans="1:27" x14ac:dyDescent="0.25"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1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</row>
    <row r="1427" spans="1:27" x14ac:dyDescent="0.25"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1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</row>
    <row r="1428" spans="1:27" x14ac:dyDescent="0.25"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1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</row>
    <row r="1429" spans="1:27" x14ac:dyDescent="0.25"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1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</row>
    <row r="1430" spans="1:27" x14ac:dyDescent="0.25"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1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</row>
    <row r="1431" spans="1:27" x14ac:dyDescent="0.25"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1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</row>
    <row r="1432" spans="1:27" x14ac:dyDescent="0.25"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1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</row>
    <row r="1433" spans="1:27" x14ac:dyDescent="0.25"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1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</row>
    <row r="1434" spans="1:27" x14ac:dyDescent="0.25"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1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</row>
    <row r="1435" spans="1:27" x14ac:dyDescent="0.25"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1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</row>
    <row r="1436" spans="1:27" x14ac:dyDescent="0.25"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1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</row>
    <row r="1437" spans="1:27" x14ac:dyDescent="0.25"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1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</row>
    <row r="1438" spans="1:27" x14ac:dyDescent="0.25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1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</row>
    <row r="1439" spans="1:27" x14ac:dyDescent="0.25"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1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</row>
    <row r="1440" spans="1:27" x14ac:dyDescent="0.25">
      <c r="A1440" s="40"/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2</v>
      </c>
      <c r="C1" t="s">
        <v>3</v>
      </c>
      <c r="D1" s="7"/>
      <c r="E1" s="7"/>
      <c r="N1" s="8" t="s">
        <v>4</v>
      </c>
      <c r="AA1" s="10"/>
    </row>
    <row r="2" spans="1:27" x14ac:dyDescent="0.25">
      <c r="A2" s="5" t="s">
        <v>5</v>
      </c>
      <c r="C2" s="6" t="s">
        <v>31</v>
      </c>
      <c r="N2" s="8" t="s">
        <v>4</v>
      </c>
      <c r="AA2" s="10"/>
    </row>
    <row r="3" spans="1:27" x14ac:dyDescent="0.25">
      <c r="A3" s="5" t="s">
        <v>7</v>
      </c>
      <c r="C3" s="6" t="s">
        <v>32</v>
      </c>
      <c r="N3" s="8" t="s">
        <v>4</v>
      </c>
      <c r="O3" s="9" t="s">
        <v>9</v>
      </c>
      <c r="P3" s="6" t="s">
        <v>33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4</v>
      </c>
      <c r="P4" s="42" t="s">
        <v>34</v>
      </c>
      <c r="AA4" s="10"/>
    </row>
    <row r="5" spans="1:27" x14ac:dyDescent="0.25">
      <c r="A5" s="13" t="s">
        <v>11</v>
      </c>
      <c r="C5" s="10" t="s">
        <v>35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11" t="s">
        <v>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43" t="s">
        <v>36</v>
      </c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1" t="s">
        <v>4</v>
      </c>
      <c r="O6" s="10"/>
      <c r="P6" s="10" t="s">
        <v>37</v>
      </c>
      <c r="Q6" s="44">
        <f>I12</f>
        <v>824</v>
      </c>
      <c r="R6" s="16" t="s">
        <v>27</v>
      </c>
      <c r="S6" s="44" t="s">
        <v>38</v>
      </c>
      <c r="T6" s="11" t="s">
        <v>14</v>
      </c>
      <c r="U6" s="44">
        <f>I12</f>
        <v>824</v>
      </c>
      <c r="V6" s="16" t="s">
        <v>27</v>
      </c>
      <c r="W6" s="10">
        <f>I10</f>
        <v>6300</v>
      </c>
      <c r="X6" s="11" t="s">
        <v>14</v>
      </c>
      <c r="Y6" s="45">
        <f>U6/W6</f>
        <v>0.1307936507936508</v>
      </c>
      <c r="Z6" s="10"/>
      <c r="AA6" s="10"/>
    </row>
    <row r="7" spans="1:27" x14ac:dyDescent="0.25">
      <c r="A7" s="13" t="s">
        <v>17</v>
      </c>
      <c r="B7" s="12"/>
      <c r="C7" s="18"/>
      <c r="D7" s="19"/>
      <c r="E7" s="19"/>
      <c r="F7" s="20"/>
      <c r="G7" s="46">
        <v>2023</v>
      </c>
      <c r="H7" s="46">
        <v>2024</v>
      </c>
      <c r="I7" s="47">
        <v>2025</v>
      </c>
      <c r="J7" s="10"/>
      <c r="K7" s="10"/>
      <c r="L7" s="10"/>
      <c r="M7" s="12"/>
      <c r="N7" s="11" t="s">
        <v>4</v>
      </c>
      <c r="O7" s="10"/>
      <c r="P7" s="10" t="s">
        <v>39</v>
      </c>
      <c r="Q7" s="44">
        <f>I13</f>
        <v>832</v>
      </c>
      <c r="R7" s="16" t="s">
        <v>27</v>
      </c>
      <c r="S7" s="44" t="s">
        <v>38</v>
      </c>
      <c r="T7" s="11" t="s">
        <v>14</v>
      </c>
      <c r="U7" s="44">
        <f>I13</f>
        <v>832</v>
      </c>
      <c r="V7" s="16" t="s">
        <v>27</v>
      </c>
      <c r="W7" s="10">
        <f>I10</f>
        <v>6300</v>
      </c>
      <c r="X7" s="11" t="s">
        <v>14</v>
      </c>
      <c r="Y7" s="45">
        <f>U7/W7</f>
        <v>0.13206349206349208</v>
      </c>
      <c r="Z7" s="10"/>
      <c r="AA7" s="10"/>
    </row>
    <row r="8" spans="1:27" x14ac:dyDescent="0.25">
      <c r="A8" s="12"/>
      <c r="B8" s="12"/>
      <c r="C8" s="24"/>
      <c r="D8" s="25"/>
      <c r="E8" s="25"/>
      <c r="F8" s="26"/>
      <c r="G8" s="48" t="s">
        <v>40</v>
      </c>
      <c r="H8" s="48" t="s">
        <v>40</v>
      </c>
      <c r="I8" s="49"/>
      <c r="J8" s="10"/>
      <c r="K8" s="12"/>
      <c r="L8" s="12"/>
      <c r="M8" s="12"/>
      <c r="N8" s="11" t="s">
        <v>4</v>
      </c>
      <c r="O8" s="10"/>
      <c r="P8" s="50" t="s">
        <v>41</v>
      </c>
      <c r="Q8" s="44">
        <f>I14</f>
        <v>442</v>
      </c>
      <c r="R8" s="16" t="s">
        <v>27</v>
      </c>
      <c r="S8" s="51" t="s">
        <v>42</v>
      </c>
      <c r="T8" s="11" t="s">
        <v>14</v>
      </c>
      <c r="U8" s="44">
        <f>I14</f>
        <v>442</v>
      </c>
      <c r="V8" s="16" t="s">
        <v>27</v>
      </c>
      <c r="W8" s="50">
        <f>I11</f>
        <v>6615</v>
      </c>
      <c r="X8" s="11" t="s">
        <v>14</v>
      </c>
      <c r="Y8" s="45">
        <f>U8/W8</f>
        <v>6.6817838246409675E-2</v>
      </c>
      <c r="Z8" s="10"/>
      <c r="AA8" s="10"/>
    </row>
    <row r="9" spans="1:27" x14ac:dyDescent="0.25">
      <c r="A9" s="12"/>
      <c r="B9" s="12"/>
      <c r="C9" s="34"/>
      <c r="D9" s="35"/>
      <c r="E9" s="35"/>
      <c r="F9" s="36"/>
      <c r="G9" s="43" t="s">
        <v>43</v>
      </c>
      <c r="H9" s="43" t="s">
        <v>43</v>
      </c>
      <c r="I9" s="52" t="s">
        <v>44</v>
      </c>
      <c r="J9" s="10"/>
      <c r="K9" s="12"/>
      <c r="L9" s="12"/>
      <c r="M9" s="12"/>
      <c r="N9" s="11" t="s">
        <v>4</v>
      </c>
      <c r="O9" s="10"/>
      <c r="P9" s="10" t="s">
        <v>45</v>
      </c>
      <c r="Q9" s="44">
        <f>I15</f>
        <v>198</v>
      </c>
      <c r="R9" s="16" t="s">
        <v>27</v>
      </c>
      <c r="S9" s="44" t="s">
        <v>38</v>
      </c>
      <c r="T9" s="11" t="s">
        <v>14</v>
      </c>
      <c r="U9" s="44">
        <f>I15</f>
        <v>198</v>
      </c>
      <c r="V9" s="16" t="s">
        <v>27</v>
      </c>
      <c r="W9" s="10">
        <f>I10</f>
        <v>6300</v>
      </c>
      <c r="X9" s="11" t="s">
        <v>14</v>
      </c>
      <c r="Y9" s="45">
        <f>U9/W9</f>
        <v>3.1428571428571431E-2</v>
      </c>
      <c r="Z9" s="10"/>
      <c r="AA9" s="10"/>
    </row>
    <row r="10" spans="1:27" x14ac:dyDescent="0.25">
      <c r="A10" s="12"/>
      <c r="B10" s="12"/>
      <c r="C10" s="24" t="s">
        <v>46</v>
      </c>
      <c r="D10" s="25"/>
      <c r="E10" s="25"/>
      <c r="F10" s="26"/>
      <c r="G10" s="53" t="s">
        <v>47</v>
      </c>
      <c r="H10" s="54" t="s">
        <v>47</v>
      </c>
      <c r="I10" s="31">
        <v>6300</v>
      </c>
      <c r="J10" s="10"/>
      <c r="K10" s="12"/>
      <c r="L10" s="12"/>
      <c r="M10" s="12"/>
      <c r="N10" s="11" t="s">
        <v>4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/>
      <c r="B11" s="12"/>
      <c r="C11" s="34" t="s">
        <v>48</v>
      </c>
      <c r="D11" s="35"/>
      <c r="E11" s="35"/>
      <c r="F11" s="36"/>
      <c r="G11" s="55" t="s">
        <v>47</v>
      </c>
      <c r="H11" s="52" t="s">
        <v>47</v>
      </c>
      <c r="I11" s="56">
        <v>6615</v>
      </c>
      <c r="J11" s="10"/>
      <c r="K11" s="12"/>
      <c r="L11" s="12"/>
      <c r="M11" s="12"/>
      <c r="N11" s="11" t="s">
        <v>4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2"/>
      <c r="B12" s="12"/>
      <c r="C12" s="24" t="s">
        <v>49</v>
      </c>
      <c r="D12" s="25"/>
      <c r="E12" s="25"/>
      <c r="F12" s="26"/>
      <c r="G12" s="57">
        <v>0.11009000000000002</v>
      </c>
      <c r="H12" s="58">
        <v>0.11879811900000004</v>
      </c>
      <c r="I12" s="31">
        <v>824</v>
      </c>
      <c r="J12" s="10"/>
      <c r="K12" s="12"/>
      <c r="L12" s="12"/>
      <c r="M12" s="12"/>
      <c r="N12" s="11" t="s">
        <v>4</v>
      </c>
      <c r="O12" s="59" t="s">
        <v>21</v>
      </c>
      <c r="P12" s="10" t="s">
        <v>50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24" t="s">
        <v>51</v>
      </c>
      <c r="D13" s="25"/>
      <c r="E13" s="25"/>
      <c r="F13" s="26"/>
      <c r="G13" s="57">
        <v>0.11114730000000002</v>
      </c>
      <c r="H13" s="58">
        <v>0.11872754586000003</v>
      </c>
      <c r="I13" s="31">
        <v>832</v>
      </c>
      <c r="J13" s="10"/>
      <c r="K13" s="12"/>
      <c r="L13" s="12"/>
      <c r="M13" s="12"/>
      <c r="N13" s="11" t="s">
        <v>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C14" s="24" t="s">
        <v>52</v>
      </c>
      <c r="D14" s="25"/>
      <c r="E14" s="25"/>
      <c r="F14" s="26"/>
      <c r="G14" s="57">
        <v>8.4515199999999999E-2</v>
      </c>
      <c r="H14" s="58">
        <v>7.4373376000000005E-2</v>
      </c>
      <c r="I14" s="31">
        <v>442</v>
      </c>
      <c r="J14" s="10"/>
      <c r="K14" s="12"/>
      <c r="L14" s="12"/>
      <c r="M14" s="12"/>
      <c r="N14" s="11" t="s">
        <v>4</v>
      </c>
      <c r="O14" s="10"/>
      <c r="P14" s="36"/>
      <c r="Q14" s="60">
        <f>G7</f>
        <v>2023</v>
      </c>
      <c r="R14" s="60">
        <f>H7</f>
        <v>2024</v>
      </c>
      <c r="S14" s="61">
        <f>I7</f>
        <v>2025</v>
      </c>
      <c r="T14" s="43" t="s">
        <v>53</v>
      </c>
      <c r="U14" s="10"/>
      <c r="V14" s="10"/>
      <c r="W14" s="10"/>
      <c r="X14" s="10"/>
      <c r="Y14" s="10"/>
      <c r="Z14" s="10"/>
      <c r="AA14" s="10"/>
    </row>
    <row r="15" spans="1:27" x14ac:dyDescent="0.25">
      <c r="C15" s="34" t="s">
        <v>54</v>
      </c>
      <c r="D15" s="35"/>
      <c r="E15" s="35"/>
      <c r="F15" s="36"/>
      <c r="G15" s="62">
        <v>2.6705000000000007E-2</v>
      </c>
      <c r="H15" s="63">
        <v>2.9399534500000008E-2</v>
      </c>
      <c r="I15" s="56">
        <v>198</v>
      </c>
      <c r="J15" s="10"/>
      <c r="K15" s="10"/>
      <c r="L15" s="10"/>
      <c r="M15" s="12"/>
      <c r="N15" s="11" t="s">
        <v>4</v>
      </c>
      <c r="O15" s="10"/>
      <c r="P15" s="26" t="s">
        <v>37</v>
      </c>
      <c r="Q15" s="64">
        <f t="shared" ref="Q15:R18" si="0">G12</f>
        <v>0.11009000000000002</v>
      </c>
      <c r="R15" s="64">
        <f t="shared" si="0"/>
        <v>0.11879811900000004</v>
      </c>
      <c r="S15" s="65">
        <f>Y6</f>
        <v>0.1307936507936508</v>
      </c>
      <c r="T15" s="64">
        <f t="shared" ref="T15:T18" si="1">S15</f>
        <v>0.1307936507936508</v>
      </c>
      <c r="U15" s="66" t="s">
        <v>55</v>
      </c>
      <c r="V15" s="10" t="s">
        <v>56</v>
      </c>
      <c r="W15" s="10"/>
      <c r="X15" s="10"/>
      <c r="Y15" s="10"/>
      <c r="Z15" s="10"/>
    </row>
    <row r="16" spans="1:27" x14ac:dyDescent="0.25">
      <c r="J16" s="10"/>
      <c r="K16" s="10"/>
      <c r="L16" s="10"/>
      <c r="M16" s="12"/>
      <c r="N16" s="11" t="s">
        <v>4</v>
      </c>
      <c r="O16" s="10"/>
      <c r="P16" s="26" t="s">
        <v>39</v>
      </c>
      <c r="Q16" s="64">
        <f t="shared" si="0"/>
        <v>0.11114730000000002</v>
      </c>
      <c r="R16" s="64">
        <f t="shared" si="0"/>
        <v>0.11872754586000003</v>
      </c>
      <c r="S16" s="65">
        <f>Y7</f>
        <v>0.13206349206349208</v>
      </c>
      <c r="T16" s="67">
        <f t="shared" si="1"/>
        <v>0.13206349206349208</v>
      </c>
      <c r="U16" s="66" t="s">
        <v>55</v>
      </c>
      <c r="V16" s="10" t="s">
        <v>56</v>
      </c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1" t="s">
        <v>4</v>
      </c>
      <c r="O17" s="10"/>
      <c r="P17" s="26" t="s">
        <v>41</v>
      </c>
      <c r="Q17" s="64">
        <f t="shared" si="0"/>
        <v>8.4515199999999999E-2</v>
      </c>
      <c r="R17" s="64">
        <f t="shared" si="0"/>
        <v>7.4373376000000005E-2</v>
      </c>
      <c r="S17" s="65">
        <f>Y8</f>
        <v>6.6817838246409675E-2</v>
      </c>
      <c r="T17" s="67">
        <f t="shared" si="1"/>
        <v>6.6817838246409675E-2</v>
      </c>
      <c r="U17" s="66" t="s">
        <v>55</v>
      </c>
      <c r="V17" s="10" t="s">
        <v>56</v>
      </c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1" t="s">
        <v>4</v>
      </c>
      <c r="O18" s="10"/>
      <c r="P18" s="26" t="s">
        <v>45</v>
      </c>
      <c r="Q18" s="64">
        <f t="shared" si="0"/>
        <v>2.6705000000000007E-2</v>
      </c>
      <c r="R18" s="64">
        <f t="shared" si="0"/>
        <v>2.9399534500000008E-2</v>
      </c>
      <c r="S18" s="65">
        <f>Y9</f>
        <v>3.1428571428571431E-2</v>
      </c>
      <c r="T18" s="67">
        <f t="shared" si="1"/>
        <v>3.1428571428571431E-2</v>
      </c>
      <c r="U18" s="66" t="s">
        <v>55</v>
      </c>
      <c r="V18" s="10" t="s">
        <v>56</v>
      </c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1" t="s">
        <v>4</v>
      </c>
      <c r="O19" s="10"/>
      <c r="P19" s="20"/>
      <c r="Q19" s="19"/>
      <c r="R19" s="19"/>
      <c r="S19" s="20"/>
      <c r="T19" s="68">
        <f>SUM(T15:T18)</f>
        <v>0.36110355253212401</v>
      </c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1" t="s">
        <v>4</v>
      </c>
      <c r="O20" s="10"/>
      <c r="P20" s="10"/>
      <c r="Q20" s="10"/>
      <c r="R20" s="10"/>
      <c r="S20" s="10"/>
      <c r="T20" s="39" t="s">
        <v>30</v>
      </c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 t="s">
        <v>4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1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1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1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1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1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3:26" x14ac:dyDescent="0.25">
      <c r="N27" s="11" t="s">
        <v>4</v>
      </c>
    </row>
    <row r="28" spans="3:26" x14ac:dyDescent="0.25">
      <c r="N28" s="11" t="s">
        <v>4</v>
      </c>
    </row>
    <row r="29" spans="3:26" x14ac:dyDescent="0.25">
      <c r="N29" s="11" t="s">
        <v>4</v>
      </c>
    </row>
    <row r="30" spans="3:26" x14ac:dyDescent="0.25">
      <c r="N30" s="11" t="s">
        <v>4</v>
      </c>
    </row>
    <row r="31" spans="3:26" x14ac:dyDescent="0.25">
      <c r="N31" s="11" t="s">
        <v>4</v>
      </c>
    </row>
    <row r="32" spans="3:26" x14ac:dyDescent="0.25">
      <c r="N32" s="11" t="s">
        <v>4</v>
      </c>
    </row>
    <row r="33" spans="14:14" x14ac:dyDescent="0.25">
      <c r="N33" s="11" t="s">
        <v>4</v>
      </c>
    </row>
    <row r="34" spans="14:14" x14ac:dyDescent="0.25">
      <c r="N34" s="11" t="s">
        <v>4</v>
      </c>
    </row>
    <row r="35" spans="14:14" x14ac:dyDescent="0.25">
      <c r="N35" s="11" t="s">
        <v>4</v>
      </c>
    </row>
    <row r="36" spans="14:14" x14ac:dyDescent="0.25">
      <c r="N36" s="11" t="s">
        <v>4</v>
      </c>
    </row>
    <row r="37" spans="14:14" x14ac:dyDescent="0.25">
      <c r="N37" s="11" t="s">
        <v>4</v>
      </c>
    </row>
    <row r="38" spans="14:14" x14ac:dyDescent="0.25">
      <c r="N38" s="11" t="s">
        <v>4</v>
      </c>
    </row>
    <row r="39" spans="14:14" x14ac:dyDescent="0.25">
      <c r="N39" s="11" t="s">
        <v>4</v>
      </c>
    </row>
    <row r="40" spans="14:14" x14ac:dyDescent="0.25">
      <c r="N40" s="11" t="s">
        <v>4</v>
      </c>
    </row>
    <row r="41" spans="14:14" x14ac:dyDescent="0.25">
      <c r="N41" s="11" t="s">
        <v>4</v>
      </c>
    </row>
    <row r="42" spans="14:14" x14ac:dyDescent="0.25">
      <c r="N42" s="11" t="s">
        <v>4</v>
      </c>
    </row>
    <row r="43" spans="14:14" x14ac:dyDescent="0.25">
      <c r="N43" s="11" t="s">
        <v>4</v>
      </c>
    </row>
    <row r="44" spans="14:14" x14ac:dyDescent="0.25">
      <c r="N44" s="11" t="s">
        <v>4</v>
      </c>
    </row>
    <row r="45" spans="14:14" x14ac:dyDescent="0.25">
      <c r="N45" s="11" t="s">
        <v>4</v>
      </c>
    </row>
    <row r="46" spans="14:14" x14ac:dyDescent="0.25">
      <c r="N46" s="11" t="s">
        <v>4</v>
      </c>
    </row>
    <row r="47" spans="14:14" x14ac:dyDescent="0.25">
      <c r="N47" s="11" t="s">
        <v>4</v>
      </c>
    </row>
    <row r="48" spans="14:14" x14ac:dyDescent="0.25">
      <c r="N48" s="11" t="s">
        <v>4</v>
      </c>
    </row>
    <row r="49" spans="14:14" x14ac:dyDescent="0.25">
      <c r="N49" s="11" t="s">
        <v>4</v>
      </c>
    </row>
    <row r="50" spans="14:14" x14ac:dyDescent="0.25">
      <c r="N50" s="11" t="s">
        <v>4</v>
      </c>
    </row>
    <row r="51" spans="14:14" x14ac:dyDescent="0.25">
      <c r="N51" s="11" t="s">
        <v>4</v>
      </c>
    </row>
    <row r="52" spans="14:14" x14ac:dyDescent="0.25">
      <c r="N52" s="11" t="s">
        <v>4</v>
      </c>
    </row>
    <row r="53" spans="14:14" x14ac:dyDescent="0.25">
      <c r="N53" s="11" t="s">
        <v>4</v>
      </c>
    </row>
    <row r="54" spans="14:14" x14ac:dyDescent="0.25">
      <c r="N54" s="11" t="s">
        <v>4</v>
      </c>
    </row>
    <row r="55" spans="14:14" x14ac:dyDescent="0.25">
      <c r="N55" s="11" t="s">
        <v>4</v>
      </c>
    </row>
    <row r="56" spans="14:14" x14ac:dyDescent="0.25">
      <c r="N56" s="11" t="s">
        <v>4</v>
      </c>
    </row>
    <row r="57" spans="14:14" x14ac:dyDescent="0.25">
      <c r="N57" s="11" t="s">
        <v>4</v>
      </c>
    </row>
    <row r="58" spans="14:14" x14ac:dyDescent="0.25">
      <c r="N58" s="11" t="s">
        <v>4</v>
      </c>
    </row>
    <row r="59" spans="14:14" x14ac:dyDescent="0.25">
      <c r="N59" s="11" t="s">
        <v>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</sheetPr>
  <dimension ref="A1:AB144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2</v>
      </c>
      <c r="C1" t="s">
        <v>3</v>
      </c>
      <c r="D1" s="7"/>
      <c r="E1" s="7"/>
      <c r="N1" s="8" t="s">
        <v>4</v>
      </c>
    </row>
    <row r="2" spans="1:27" x14ac:dyDescent="0.25">
      <c r="A2" s="5" t="s">
        <v>5</v>
      </c>
      <c r="C2" s="6" t="s">
        <v>57</v>
      </c>
      <c r="N2" s="8" t="s">
        <v>4</v>
      </c>
    </row>
    <row r="3" spans="1:27" x14ac:dyDescent="0.25">
      <c r="A3" s="5" t="s">
        <v>7</v>
      </c>
      <c r="C3" s="6" t="s">
        <v>58</v>
      </c>
      <c r="N3" s="8" t="s">
        <v>4</v>
      </c>
      <c r="O3" s="9" t="s">
        <v>9</v>
      </c>
      <c r="P3" s="6" t="s">
        <v>59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4</v>
      </c>
    </row>
    <row r="5" spans="1:27" x14ac:dyDescent="0.25">
      <c r="A5" s="13" t="s">
        <v>11</v>
      </c>
      <c r="C5" s="10" t="s">
        <v>60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11" t="s">
        <v>4</v>
      </c>
      <c r="O5" s="10"/>
      <c r="R5" s="11" t="s">
        <v>61</v>
      </c>
      <c r="V5" s="72" t="s">
        <v>62</v>
      </c>
      <c r="X5" s="73" t="s">
        <v>63</v>
      </c>
      <c r="Y5" s="74" t="s">
        <v>64</v>
      </c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1" t="s">
        <v>4</v>
      </c>
      <c r="O6" s="10"/>
      <c r="P6" s="10"/>
      <c r="Q6" s="10"/>
      <c r="R6" s="11" t="s">
        <v>65</v>
      </c>
      <c r="S6" s="10"/>
      <c r="T6" s="10"/>
      <c r="U6" s="10"/>
      <c r="V6" s="11" t="s">
        <v>66</v>
      </c>
      <c r="X6" s="11" t="s">
        <v>66</v>
      </c>
      <c r="Z6" s="10"/>
      <c r="AA6" s="10"/>
    </row>
    <row r="7" spans="1:27" x14ac:dyDescent="0.25">
      <c r="A7" s="13" t="s">
        <v>17</v>
      </c>
      <c r="C7" s="75"/>
      <c r="D7" s="76"/>
      <c r="E7" s="77"/>
      <c r="F7" s="78" t="s">
        <v>44</v>
      </c>
      <c r="G7" s="79" t="s">
        <v>67</v>
      </c>
      <c r="H7" s="10"/>
      <c r="I7" s="80" t="s">
        <v>68</v>
      </c>
      <c r="J7" s="10"/>
      <c r="K7" s="10"/>
      <c r="L7" s="10"/>
      <c r="M7" s="12"/>
      <c r="N7" s="11" t="s">
        <v>4</v>
      </c>
      <c r="O7" s="10"/>
      <c r="R7" s="81" t="s">
        <v>69</v>
      </c>
      <c r="S7" s="10"/>
      <c r="T7" s="43" t="s">
        <v>67</v>
      </c>
      <c r="U7" s="10"/>
      <c r="V7" s="43" t="s">
        <v>70</v>
      </c>
      <c r="X7" s="43" t="s">
        <v>70</v>
      </c>
      <c r="Z7" s="10"/>
      <c r="AA7" s="10"/>
    </row>
    <row r="8" spans="1:27" x14ac:dyDescent="0.25">
      <c r="A8" s="13"/>
      <c r="B8" s="12"/>
      <c r="C8" s="24" t="s">
        <v>71</v>
      </c>
      <c r="D8" s="25"/>
      <c r="E8" s="26"/>
      <c r="F8" s="82">
        <v>21900</v>
      </c>
      <c r="G8" s="83" t="s">
        <v>47</v>
      </c>
      <c r="H8" s="10"/>
      <c r="I8" s="10" t="s">
        <v>72</v>
      </c>
      <c r="J8" s="10"/>
      <c r="K8" s="12"/>
      <c r="L8" s="12"/>
      <c r="M8" s="12"/>
      <c r="N8" s="11" t="s">
        <v>4</v>
      </c>
      <c r="O8" s="10"/>
      <c r="P8" s="44" t="s">
        <v>73</v>
      </c>
      <c r="Q8" s="84" t="s">
        <v>74</v>
      </c>
      <c r="R8" s="85">
        <f>F10/F8</f>
        <v>0.10091324200913242</v>
      </c>
      <c r="S8" s="86" t="s">
        <v>75</v>
      </c>
      <c r="T8" s="87">
        <f>G10</f>
        <v>0</v>
      </c>
      <c r="U8" s="84" t="s">
        <v>74</v>
      </c>
      <c r="V8" s="88">
        <f>R8*T8</f>
        <v>0</v>
      </c>
      <c r="W8" s="84" t="s">
        <v>74</v>
      </c>
      <c r="X8" s="88">
        <f>R8-V8</f>
        <v>0.10091324200913242</v>
      </c>
      <c r="Z8" s="10"/>
      <c r="AA8" s="10"/>
    </row>
    <row r="9" spans="1:27" x14ac:dyDescent="0.25">
      <c r="A9" s="12"/>
      <c r="B9" s="12"/>
      <c r="C9" s="34" t="s">
        <v>76</v>
      </c>
      <c r="D9" s="35"/>
      <c r="E9" s="36"/>
      <c r="F9" s="89">
        <v>18620</v>
      </c>
      <c r="G9" s="90" t="s">
        <v>47</v>
      </c>
      <c r="H9" s="10"/>
      <c r="I9" s="35" t="s">
        <v>77</v>
      </c>
      <c r="J9" s="10"/>
      <c r="K9" s="12"/>
      <c r="L9" s="12"/>
      <c r="M9" s="12"/>
      <c r="N9" s="11" t="s">
        <v>4</v>
      </c>
      <c r="O9" s="10"/>
      <c r="P9" s="44" t="s">
        <v>78</v>
      </c>
      <c r="Q9" s="84" t="s">
        <v>74</v>
      </c>
      <c r="R9" s="85">
        <f>F11/F8</f>
        <v>8.4018264840182655E-2</v>
      </c>
      <c r="S9" s="86" t="s">
        <v>75</v>
      </c>
      <c r="T9" s="87">
        <f>G11</f>
        <v>0.85</v>
      </c>
      <c r="U9" s="84" t="s">
        <v>74</v>
      </c>
      <c r="V9" s="88">
        <f>R9*T9</f>
        <v>7.1415525114155248E-2</v>
      </c>
      <c r="W9" s="84" t="s">
        <v>74</v>
      </c>
      <c r="X9" s="88">
        <f>R9-V9</f>
        <v>1.2602739726027407E-2</v>
      </c>
      <c r="Z9" s="10"/>
      <c r="AA9" s="10"/>
    </row>
    <row r="10" spans="1:27" x14ac:dyDescent="0.25">
      <c r="A10" s="12"/>
      <c r="B10" s="12"/>
      <c r="C10" s="24" t="s">
        <v>79</v>
      </c>
      <c r="D10" s="25"/>
      <c r="E10" s="26"/>
      <c r="F10" s="82">
        <v>2210</v>
      </c>
      <c r="G10" s="91">
        <v>0</v>
      </c>
      <c r="H10" s="10"/>
      <c r="I10" s="10" t="s">
        <v>37</v>
      </c>
      <c r="J10" s="10"/>
      <c r="K10" s="12"/>
      <c r="L10" s="12"/>
      <c r="M10" s="12"/>
      <c r="N10" s="11" t="s">
        <v>4</v>
      </c>
      <c r="O10" s="10"/>
      <c r="P10" s="44" t="s">
        <v>80</v>
      </c>
      <c r="Q10" s="84" t="s">
        <v>74</v>
      </c>
      <c r="R10" s="85">
        <f>F12/F8</f>
        <v>2.0091324200913242E-2</v>
      </c>
      <c r="S10" s="86" t="s">
        <v>75</v>
      </c>
      <c r="T10" s="87">
        <f>G12</f>
        <v>0.25</v>
      </c>
      <c r="U10" s="84" t="s">
        <v>74</v>
      </c>
      <c r="V10" s="88">
        <f>R10*T10</f>
        <v>5.0228310502283104E-3</v>
      </c>
      <c r="W10" s="84" t="s">
        <v>74</v>
      </c>
      <c r="X10" s="88">
        <f>R10-V10</f>
        <v>1.5068493150684932E-2</v>
      </c>
      <c r="Z10" s="10"/>
      <c r="AA10" s="10"/>
    </row>
    <row r="11" spans="1:27" x14ac:dyDescent="0.25">
      <c r="A11" s="12"/>
      <c r="B11" s="12"/>
      <c r="C11" s="24" t="s">
        <v>81</v>
      </c>
      <c r="D11" s="25"/>
      <c r="E11" s="26"/>
      <c r="F11" s="82">
        <v>1840</v>
      </c>
      <c r="G11" s="91">
        <v>0.85</v>
      </c>
      <c r="H11" s="10"/>
      <c r="I11" s="10" t="s">
        <v>39</v>
      </c>
      <c r="J11" s="10"/>
      <c r="K11" s="12"/>
      <c r="L11" s="12"/>
      <c r="M11" s="12"/>
      <c r="N11" s="11" t="s">
        <v>4</v>
      </c>
      <c r="O11" s="10"/>
      <c r="P11" s="44" t="s">
        <v>82</v>
      </c>
      <c r="Q11" s="84" t="s">
        <v>74</v>
      </c>
      <c r="R11" s="85">
        <f>F13/F9</f>
        <v>7.1965628356605804E-2</v>
      </c>
      <c r="S11" s="86" t="s">
        <v>75</v>
      </c>
      <c r="T11" s="87">
        <f>G13</f>
        <v>0.65</v>
      </c>
      <c r="U11" s="84" t="s">
        <v>74</v>
      </c>
      <c r="V11" s="88">
        <f>R11*T11</f>
        <v>4.6777658431793774E-2</v>
      </c>
      <c r="W11" s="84" t="s">
        <v>74</v>
      </c>
      <c r="X11" s="88">
        <f>R11-V11</f>
        <v>2.518796992481203E-2</v>
      </c>
      <c r="Z11" s="10"/>
      <c r="AA11" s="10"/>
    </row>
    <row r="12" spans="1:27" x14ac:dyDescent="0.25">
      <c r="A12" s="13"/>
      <c r="B12" s="12"/>
      <c r="C12" s="24" t="s">
        <v>83</v>
      </c>
      <c r="D12" s="25"/>
      <c r="E12" s="26"/>
      <c r="F12" s="82">
        <v>440</v>
      </c>
      <c r="G12" s="91">
        <v>0.25</v>
      </c>
      <c r="H12" s="10"/>
      <c r="I12" s="10" t="s">
        <v>45</v>
      </c>
      <c r="J12" s="10"/>
      <c r="K12" s="12"/>
      <c r="L12" s="12"/>
      <c r="M12" s="12"/>
      <c r="N12" s="11" t="s">
        <v>4</v>
      </c>
      <c r="O12" s="10"/>
      <c r="P12" s="10"/>
      <c r="Q12" s="10"/>
      <c r="R12" s="10"/>
      <c r="S12" s="10"/>
      <c r="T12" s="10"/>
      <c r="U12" s="10"/>
      <c r="V12" s="92">
        <f>SUM(V8:V11)</f>
        <v>0.12321601459617734</v>
      </c>
      <c r="X12" s="93">
        <f>SUM(X8:X11)</f>
        <v>0.1537724448106568</v>
      </c>
      <c r="Z12" s="10"/>
      <c r="AA12" s="10"/>
    </row>
    <row r="13" spans="1:27" x14ac:dyDescent="0.25">
      <c r="A13" s="12"/>
      <c r="B13" s="12"/>
      <c r="C13" s="24" t="s">
        <v>84</v>
      </c>
      <c r="D13" s="25"/>
      <c r="E13" s="26"/>
      <c r="F13" s="82">
        <v>1340</v>
      </c>
      <c r="G13" s="91">
        <v>0.65</v>
      </c>
      <c r="H13" s="10"/>
      <c r="I13" s="35" t="s">
        <v>41</v>
      </c>
      <c r="J13" s="10"/>
      <c r="K13" s="12"/>
      <c r="L13" s="12"/>
      <c r="M13" s="12"/>
      <c r="N13" s="11" t="s">
        <v>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75" t="s">
        <v>19</v>
      </c>
      <c r="D14" s="76"/>
      <c r="E14" s="77"/>
      <c r="F14" s="94">
        <v>1200</v>
      </c>
      <c r="G14" s="95">
        <v>0</v>
      </c>
      <c r="H14" s="10"/>
      <c r="I14" s="10" t="s">
        <v>19</v>
      </c>
      <c r="J14" s="10"/>
      <c r="K14" s="12"/>
      <c r="L14" s="12"/>
      <c r="M14" s="12"/>
      <c r="N14" s="11" t="s">
        <v>4</v>
      </c>
      <c r="O14" s="28" t="s">
        <v>21</v>
      </c>
      <c r="P14" s="10" t="s">
        <v>85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11" t="s">
        <v>4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11" t="s">
        <v>4</v>
      </c>
      <c r="O16" s="10"/>
      <c r="P16" s="11" t="s">
        <v>86</v>
      </c>
      <c r="Q16" s="11" t="s">
        <v>14</v>
      </c>
      <c r="R16" s="11" t="s">
        <v>62</v>
      </c>
      <c r="S16" s="11" t="s">
        <v>87</v>
      </c>
      <c r="T16" s="11" t="s">
        <v>63</v>
      </c>
      <c r="U16" s="10"/>
      <c r="V16" s="10"/>
      <c r="W16" s="10"/>
      <c r="X16" s="10"/>
      <c r="Y16" s="10"/>
      <c r="Z16" s="10"/>
      <c r="AA16" s="10"/>
    </row>
    <row r="17" spans="3:27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1" t="s">
        <v>4</v>
      </c>
      <c r="O17" s="10"/>
      <c r="P17" s="10"/>
      <c r="Q17" s="11" t="s">
        <v>14</v>
      </c>
      <c r="R17" s="96">
        <f>V12</f>
        <v>0.12321601459617734</v>
      </c>
      <c r="S17" s="85" t="s">
        <v>87</v>
      </c>
      <c r="T17" s="97">
        <f>X12</f>
        <v>0.1537724448106568</v>
      </c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1" t="s">
        <v>4</v>
      </c>
      <c r="O18" s="10"/>
      <c r="P18" s="10"/>
      <c r="Q18" s="11" t="s">
        <v>14</v>
      </c>
      <c r="R18" s="98">
        <f>R17+T17</f>
        <v>0.27698845940683414</v>
      </c>
      <c r="S18" s="10"/>
      <c r="T18" s="10"/>
      <c r="U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1" t="s">
        <v>4</v>
      </c>
      <c r="O19" s="10"/>
      <c r="P19" s="10"/>
      <c r="Q19" s="10"/>
      <c r="R19" s="39" t="s">
        <v>30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1" t="s">
        <v>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 t="s">
        <v>4</v>
      </c>
      <c r="O21" s="10"/>
      <c r="P21" s="99" t="s">
        <v>88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1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1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1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1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1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11" t="s">
        <v>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11" t="s">
        <v>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11" t="s">
        <v>4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11" t="s">
        <v>4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3:27" x14ac:dyDescent="0.25">
      <c r="N31" s="11" t="s">
        <v>4</v>
      </c>
    </row>
    <row r="32" spans="3:27" x14ac:dyDescent="0.25">
      <c r="N32" s="11" t="s">
        <v>4</v>
      </c>
    </row>
    <row r="33" spans="14:14" x14ac:dyDescent="0.25">
      <c r="N33" s="11" t="s">
        <v>4</v>
      </c>
    </row>
    <row r="34" spans="14:14" x14ac:dyDescent="0.25">
      <c r="N34" s="11" t="s">
        <v>4</v>
      </c>
    </row>
    <row r="35" spans="14:14" x14ac:dyDescent="0.25">
      <c r="N35" s="11" t="s">
        <v>4</v>
      </c>
    </row>
    <row r="36" spans="14:14" x14ac:dyDescent="0.25">
      <c r="N36" s="11" t="s">
        <v>4</v>
      </c>
    </row>
    <row r="37" spans="14:14" x14ac:dyDescent="0.25">
      <c r="N37" s="11" t="s">
        <v>4</v>
      </c>
    </row>
    <row r="38" spans="14:14" x14ac:dyDescent="0.25">
      <c r="N38" s="11" t="s">
        <v>4</v>
      </c>
    </row>
    <row r="39" spans="14:14" x14ac:dyDescent="0.25">
      <c r="N39" s="11" t="s">
        <v>4</v>
      </c>
    </row>
    <row r="40" spans="14:14" x14ac:dyDescent="0.25">
      <c r="N40" s="11" t="s">
        <v>4</v>
      </c>
    </row>
    <row r="41" spans="14:14" x14ac:dyDescent="0.25">
      <c r="N41" s="11" t="s">
        <v>4</v>
      </c>
    </row>
    <row r="42" spans="14:14" x14ac:dyDescent="0.25">
      <c r="N42" s="11" t="s">
        <v>4</v>
      </c>
    </row>
    <row r="43" spans="14:14" x14ac:dyDescent="0.25">
      <c r="N43" s="11" t="s">
        <v>4</v>
      </c>
    </row>
    <row r="44" spans="14:14" x14ac:dyDescent="0.25">
      <c r="N44" s="11" t="s">
        <v>4</v>
      </c>
    </row>
    <row r="45" spans="14:14" x14ac:dyDescent="0.25">
      <c r="N45" s="11" t="s">
        <v>4</v>
      </c>
    </row>
    <row r="46" spans="14:14" x14ac:dyDescent="0.25">
      <c r="N46" s="11" t="s">
        <v>4</v>
      </c>
    </row>
    <row r="47" spans="14:14" x14ac:dyDescent="0.25">
      <c r="N47" s="11" t="s">
        <v>4</v>
      </c>
    </row>
    <row r="48" spans="14:14" x14ac:dyDescent="0.25">
      <c r="N48" s="11" t="s">
        <v>4</v>
      </c>
    </row>
    <row r="49" spans="1:28" x14ac:dyDescent="0.25">
      <c r="N49" s="11" t="s">
        <v>4</v>
      </c>
    </row>
    <row r="50" spans="1:28" x14ac:dyDescent="0.25">
      <c r="N50" s="11" t="s">
        <v>4</v>
      </c>
    </row>
    <row r="51" spans="1:28" x14ac:dyDescent="0.25">
      <c r="N51" s="11" t="s">
        <v>4</v>
      </c>
    </row>
    <row r="52" spans="1:28" x14ac:dyDescent="0.25">
      <c r="N52" s="11" t="s">
        <v>4</v>
      </c>
    </row>
    <row r="53" spans="1:28" x14ac:dyDescent="0.25">
      <c r="N53" s="11" t="s">
        <v>4</v>
      </c>
    </row>
    <row r="54" spans="1:28" x14ac:dyDescent="0.25">
      <c r="N54" s="11" t="s">
        <v>4</v>
      </c>
    </row>
    <row r="55" spans="1:28" x14ac:dyDescent="0.25">
      <c r="N55" s="11" t="s">
        <v>4</v>
      </c>
    </row>
    <row r="56" spans="1:28" x14ac:dyDescent="0.25">
      <c r="N56" s="11" t="s">
        <v>4</v>
      </c>
    </row>
    <row r="57" spans="1:28" x14ac:dyDescent="0.25">
      <c r="N57" s="11" t="s">
        <v>4</v>
      </c>
    </row>
    <row r="58" spans="1:28" x14ac:dyDescent="0.25">
      <c r="N58" s="11" t="s">
        <v>4</v>
      </c>
    </row>
    <row r="59" spans="1:28" x14ac:dyDescent="0.25">
      <c r="N59" s="11" t="s">
        <v>4</v>
      </c>
    </row>
    <row r="60" spans="1:28" x14ac:dyDescent="0.25">
      <c r="A60" s="7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10"/>
    </row>
    <row r="61" spans="1:28" x14ac:dyDescent="0.25">
      <c r="A61" s="5"/>
      <c r="C61"/>
      <c r="D61" s="7"/>
      <c r="E61" s="7"/>
      <c r="N61" s="8"/>
      <c r="AB61" s="10"/>
    </row>
    <row r="62" spans="1:28" x14ac:dyDescent="0.25">
      <c r="A62" s="5"/>
      <c r="N62" s="8"/>
      <c r="AB62" s="10"/>
    </row>
    <row r="63" spans="1:28" x14ac:dyDescent="0.25">
      <c r="A63" s="5"/>
      <c r="N63" s="8"/>
      <c r="O63" s="9"/>
      <c r="Z63" s="11"/>
      <c r="AB63" s="10"/>
    </row>
    <row r="64" spans="1:28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Z64" s="11"/>
      <c r="AB64" s="10"/>
    </row>
    <row r="65" spans="1:28" x14ac:dyDescent="0.25">
      <c r="A65" s="1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2"/>
      <c r="N65" s="11"/>
      <c r="O65" s="10"/>
      <c r="R65" s="11"/>
      <c r="V65" s="72"/>
      <c r="X65" s="73"/>
      <c r="Y65" s="100"/>
      <c r="Z65" s="11"/>
      <c r="AA65" s="10"/>
      <c r="AB65" s="10"/>
    </row>
    <row r="66" spans="1:28" x14ac:dyDescent="0.2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  <c r="N66" s="11"/>
      <c r="O66" s="10"/>
      <c r="P66" s="10"/>
      <c r="Q66" s="10"/>
      <c r="R66" s="11"/>
      <c r="S66" s="10"/>
      <c r="T66" s="10"/>
      <c r="U66" s="10"/>
      <c r="V66" s="11"/>
      <c r="X66" s="11"/>
      <c r="Z66" s="11"/>
      <c r="AA66" s="10"/>
      <c r="AB66" s="10"/>
    </row>
    <row r="67" spans="1:28" x14ac:dyDescent="0.25">
      <c r="A67" s="13"/>
      <c r="C67" s="75"/>
      <c r="D67" s="76"/>
      <c r="E67" s="77"/>
      <c r="F67" s="78"/>
      <c r="G67" s="79"/>
      <c r="H67" s="10"/>
      <c r="I67" s="80"/>
      <c r="J67" s="10"/>
      <c r="K67" s="10"/>
      <c r="L67" s="10"/>
      <c r="M67" s="12"/>
      <c r="N67" s="11"/>
      <c r="O67" s="10"/>
      <c r="R67" s="81"/>
      <c r="S67" s="10"/>
      <c r="T67" s="43"/>
      <c r="U67" s="10"/>
      <c r="V67" s="43"/>
      <c r="X67" s="43"/>
      <c r="Z67" s="11"/>
      <c r="AA67" s="10"/>
      <c r="AB67" s="10"/>
    </row>
    <row r="68" spans="1:28" x14ac:dyDescent="0.25">
      <c r="A68" s="13"/>
      <c r="B68" s="12"/>
      <c r="C68" s="24"/>
      <c r="D68" s="25"/>
      <c r="E68" s="26"/>
      <c r="F68" s="82"/>
      <c r="G68" s="83"/>
      <c r="H68" s="10"/>
      <c r="I68" s="10"/>
      <c r="J68" s="10"/>
      <c r="K68" s="12"/>
      <c r="L68" s="12"/>
      <c r="M68" s="12"/>
      <c r="N68" s="11"/>
      <c r="O68" s="10"/>
      <c r="P68" s="44"/>
      <c r="Q68" s="84"/>
      <c r="R68" s="85"/>
      <c r="S68" s="86"/>
      <c r="T68" s="87"/>
      <c r="U68" s="84"/>
      <c r="V68" s="88"/>
      <c r="W68" s="84"/>
      <c r="X68" s="88"/>
      <c r="Z68" s="11"/>
      <c r="AA68" s="10"/>
      <c r="AB68" s="10"/>
    </row>
    <row r="69" spans="1:28" x14ac:dyDescent="0.25">
      <c r="A69" s="12"/>
      <c r="B69" s="12"/>
      <c r="C69" s="34"/>
      <c r="D69" s="35"/>
      <c r="E69" s="36"/>
      <c r="F69" s="89"/>
      <c r="G69" s="90"/>
      <c r="H69" s="10"/>
      <c r="I69" s="35"/>
      <c r="J69" s="10"/>
      <c r="K69" s="12"/>
      <c r="L69" s="12"/>
      <c r="M69" s="12"/>
      <c r="N69" s="11"/>
      <c r="O69" s="10"/>
      <c r="P69" s="44"/>
      <c r="Q69" s="84"/>
      <c r="R69" s="85"/>
      <c r="S69" s="86"/>
      <c r="T69" s="87"/>
      <c r="U69" s="84"/>
      <c r="V69" s="88"/>
      <c r="W69" s="84"/>
      <c r="X69" s="88"/>
      <c r="Z69" s="11"/>
      <c r="AA69" s="10"/>
      <c r="AB69" s="10"/>
    </row>
    <row r="70" spans="1:28" x14ac:dyDescent="0.25">
      <c r="A70" s="12"/>
      <c r="B70" s="12"/>
      <c r="C70" s="24"/>
      <c r="D70" s="25"/>
      <c r="E70" s="26"/>
      <c r="F70" s="82"/>
      <c r="G70" s="91"/>
      <c r="H70" s="10"/>
      <c r="I70" s="10"/>
      <c r="J70" s="10"/>
      <c r="K70" s="12"/>
      <c r="L70" s="12"/>
      <c r="M70" s="12"/>
      <c r="N70" s="11"/>
      <c r="O70" s="10"/>
      <c r="P70" s="44"/>
      <c r="Q70" s="84"/>
      <c r="R70" s="85"/>
      <c r="S70" s="86"/>
      <c r="T70" s="87"/>
      <c r="U70" s="84"/>
      <c r="V70" s="88"/>
      <c r="W70" s="84"/>
      <c r="X70" s="88"/>
      <c r="Z70" s="11"/>
      <c r="AA70" s="10"/>
      <c r="AB70" s="10"/>
    </row>
    <row r="71" spans="1:28" x14ac:dyDescent="0.25">
      <c r="A71" s="12"/>
      <c r="B71" s="12"/>
      <c r="C71" s="24"/>
      <c r="D71" s="25"/>
      <c r="E71" s="26"/>
      <c r="F71" s="82"/>
      <c r="G71" s="91"/>
      <c r="H71" s="10"/>
      <c r="I71" s="10"/>
      <c r="J71" s="10"/>
      <c r="K71" s="12"/>
      <c r="L71" s="12"/>
      <c r="M71" s="12"/>
      <c r="N71" s="11"/>
      <c r="O71" s="10"/>
      <c r="P71" s="44"/>
      <c r="Q71" s="84"/>
      <c r="R71" s="85"/>
      <c r="S71" s="86"/>
      <c r="T71" s="87"/>
      <c r="U71" s="84"/>
      <c r="V71" s="88"/>
      <c r="W71" s="84"/>
      <c r="X71" s="88"/>
      <c r="Z71" s="11"/>
      <c r="AA71" s="10"/>
      <c r="AB71" s="10"/>
    </row>
    <row r="72" spans="1:28" x14ac:dyDescent="0.25">
      <c r="A72" s="13"/>
      <c r="B72" s="12"/>
      <c r="C72" s="24"/>
      <c r="D72" s="25"/>
      <c r="E72" s="26"/>
      <c r="F72" s="82"/>
      <c r="G72" s="91"/>
      <c r="H72" s="10"/>
      <c r="I72" s="10"/>
      <c r="J72" s="10"/>
      <c r="K72" s="12"/>
      <c r="L72" s="12"/>
      <c r="M72" s="12"/>
      <c r="N72" s="11"/>
      <c r="O72" s="10"/>
      <c r="P72" s="10"/>
      <c r="Q72" s="10"/>
      <c r="R72" s="10"/>
      <c r="S72" s="10"/>
      <c r="T72" s="10"/>
      <c r="U72" s="10"/>
      <c r="V72" s="92"/>
      <c r="X72" s="93"/>
      <c r="Z72" s="11"/>
      <c r="AA72" s="10"/>
      <c r="AB72" s="10"/>
    </row>
    <row r="73" spans="1:28" x14ac:dyDescent="0.25">
      <c r="A73" s="12"/>
      <c r="B73" s="12"/>
      <c r="C73" s="24"/>
      <c r="D73" s="25"/>
      <c r="E73" s="26"/>
      <c r="F73" s="82"/>
      <c r="G73" s="91"/>
      <c r="H73" s="10"/>
      <c r="I73" s="35"/>
      <c r="J73" s="10"/>
      <c r="K73" s="12"/>
      <c r="L73" s="12"/>
      <c r="M73" s="12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1"/>
      <c r="AA73" s="10"/>
      <c r="AB73" s="10"/>
    </row>
    <row r="74" spans="1:28" x14ac:dyDescent="0.25">
      <c r="A74" s="12"/>
      <c r="B74" s="12"/>
      <c r="C74" s="75"/>
      <c r="D74" s="76"/>
      <c r="E74" s="77"/>
      <c r="F74" s="94"/>
      <c r="G74" s="95"/>
      <c r="H74" s="10"/>
      <c r="I74" s="10"/>
      <c r="J74" s="10"/>
      <c r="K74" s="12"/>
      <c r="L74" s="12"/>
      <c r="M74" s="12"/>
      <c r="N74" s="11"/>
      <c r="O74" s="28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1"/>
      <c r="AA74" s="10"/>
      <c r="AB74" s="10"/>
    </row>
    <row r="75" spans="1:28" x14ac:dyDescent="0.2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2"/>
      <c r="N75" s="1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1"/>
      <c r="AA75" s="10"/>
      <c r="AB75" s="10"/>
    </row>
    <row r="76" spans="1:28" x14ac:dyDescent="0.25">
      <c r="N76" s="11"/>
      <c r="O76" s="10"/>
      <c r="P76" s="11"/>
      <c r="Q76" s="11"/>
      <c r="R76" s="11"/>
      <c r="S76" s="11"/>
      <c r="T76" s="11"/>
      <c r="U76" s="10"/>
      <c r="V76" s="10"/>
      <c r="W76" s="10"/>
      <c r="X76" s="10"/>
      <c r="Y76" s="10"/>
      <c r="Z76" s="11"/>
      <c r="AA76" s="10"/>
      <c r="AB76" s="10"/>
    </row>
    <row r="77" spans="1:28" x14ac:dyDescent="0.25">
      <c r="N77" s="11"/>
      <c r="O77" s="10"/>
      <c r="P77" s="10"/>
      <c r="Q77" s="11"/>
      <c r="R77" s="96"/>
      <c r="S77" s="85"/>
      <c r="T77" s="97"/>
      <c r="U77" s="10"/>
      <c r="V77" s="10"/>
      <c r="W77" s="10"/>
      <c r="X77" s="10"/>
      <c r="Y77" s="10"/>
      <c r="Z77" s="11"/>
      <c r="AA77" s="10"/>
      <c r="AB77" s="10"/>
    </row>
    <row r="78" spans="1:28" x14ac:dyDescent="0.25">
      <c r="N78" s="11"/>
      <c r="O78" s="10"/>
      <c r="P78" s="10"/>
      <c r="Q78" s="11"/>
      <c r="R78" s="98"/>
      <c r="S78" s="10"/>
      <c r="T78" s="10"/>
      <c r="U78" s="10"/>
      <c r="V78" s="10"/>
      <c r="W78" s="10"/>
      <c r="X78" s="10"/>
      <c r="Y78" s="10"/>
      <c r="Z78" s="11"/>
      <c r="AA78" s="10"/>
      <c r="AB78" s="10"/>
    </row>
    <row r="79" spans="1:28" x14ac:dyDescent="0.25">
      <c r="N79" s="11"/>
      <c r="O79" s="10"/>
      <c r="P79" s="10"/>
      <c r="Q79" s="10"/>
      <c r="R79" s="39"/>
      <c r="S79" s="10"/>
      <c r="T79" s="10"/>
      <c r="U79" s="10"/>
      <c r="V79" s="10"/>
      <c r="W79" s="10"/>
      <c r="X79" s="10"/>
      <c r="Y79" s="10"/>
      <c r="Z79" s="11"/>
      <c r="AA79" s="10"/>
      <c r="AB79" s="10"/>
    </row>
    <row r="80" spans="1:28" x14ac:dyDescent="0.25">
      <c r="N80" s="1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1"/>
      <c r="AA80" s="10"/>
      <c r="AB80" s="10"/>
    </row>
    <row r="81" spans="2:28" x14ac:dyDescent="0.25">
      <c r="N81" s="11"/>
      <c r="O81" s="10"/>
      <c r="P81" s="99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2:28" x14ac:dyDescent="0.25">
      <c r="N82" s="1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2:28" x14ac:dyDescent="0.25">
      <c r="N83" s="1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2:28" x14ac:dyDescent="0.25">
      <c r="N84" s="1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2:28" x14ac:dyDescent="0.25">
      <c r="N85" s="1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2:28" x14ac:dyDescent="0.25">
      <c r="B86" s="10"/>
      <c r="N86" s="1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2:28" x14ac:dyDescent="0.25">
      <c r="B87" s="10"/>
      <c r="N87" s="1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2:28" x14ac:dyDescent="0.25">
      <c r="B88" s="10"/>
      <c r="N88" s="1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2:28" x14ac:dyDescent="0.25">
      <c r="B89" s="10"/>
      <c r="N89" s="1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2:28" x14ac:dyDescent="0.25">
      <c r="B90" s="10"/>
      <c r="N90" s="1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2:28" x14ac:dyDescent="0.25">
      <c r="B91" s="10"/>
      <c r="N91" s="1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2:28" x14ac:dyDescent="0.25">
      <c r="B92" s="10"/>
      <c r="N92" s="1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2:28" x14ac:dyDescent="0.25">
      <c r="B93" s="10"/>
      <c r="N93" s="1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2:28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2:28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2:28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2:28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2:28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2:28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2:28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2:28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2:28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2:28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2:28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2:28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2:28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2:28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2:28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2:28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2:28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2:28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2:28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25">
      <c r="A120" s="71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10"/>
    </row>
    <row r="121" spans="1:28" x14ac:dyDescent="0.25">
      <c r="A121" s="5"/>
      <c r="C121"/>
      <c r="D121" s="7"/>
      <c r="E121" s="7"/>
      <c r="N121" s="8"/>
      <c r="AA121" s="10"/>
      <c r="AB121" s="10"/>
    </row>
    <row r="122" spans="1:28" x14ac:dyDescent="0.25">
      <c r="A122" s="5"/>
      <c r="N122" s="8"/>
      <c r="AA122" s="10"/>
      <c r="AB122" s="10"/>
    </row>
    <row r="123" spans="1:28" x14ac:dyDescent="0.25">
      <c r="A123" s="5"/>
      <c r="N123" s="8"/>
      <c r="O123" s="9"/>
      <c r="AA123" s="10"/>
      <c r="AB123" s="10"/>
    </row>
    <row r="124" spans="1:28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AA124" s="10"/>
      <c r="AB124" s="10"/>
    </row>
    <row r="125" spans="1:28" x14ac:dyDescent="0.25">
      <c r="A125" s="13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2"/>
      <c r="N125" s="11"/>
      <c r="O125" s="10"/>
      <c r="R125" s="11"/>
      <c r="V125" s="72"/>
      <c r="X125" s="73"/>
      <c r="Y125" s="74"/>
      <c r="Z125" s="10"/>
      <c r="AA125" s="10"/>
      <c r="AB125" s="10"/>
    </row>
    <row r="126" spans="1:28" x14ac:dyDescent="0.2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2"/>
      <c r="N126" s="11"/>
      <c r="O126" s="10"/>
      <c r="P126" s="10"/>
      <c r="Q126" s="10"/>
      <c r="R126" s="11"/>
      <c r="S126" s="10"/>
      <c r="T126" s="10"/>
      <c r="U126" s="10"/>
      <c r="V126" s="11"/>
      <c r="X126" s="11"/>
      <c r="Z126" s="10"/>
      <c r="AA126" s="10"/>
      <c r="AB126" s="10"/>
    </row>
    <row r="127" spans="1:28" x14ac:dyDescent="0.25">
      <c r="A127" s="13"/>
      <c r="C127" s="75"/>
      <c r="D127" s="76"/>
      <c r="E127" s="77"/>
      <c r="F127" s="78"/>
      <c r="G127" s="79"/>
      <c r="H127" s="10"/>
      <c r="I127" s="80"/>
      <c r="J127" s="10"/>
      <c r="K127" s="10"/>
      <c r="L127" s="10"/>
      <c r="M127" s="12"/>
      <c r="N127" s="11"/>
      <c r="O127" s="10"/>
      <c r="R127" s="81"/>
      <c r="S127" s="10"/>
      <c r="T127" s="43"/>
      <c r="U127" s="10"/>
      <c r="V127" s="43"/>
      <c r="X127" s="43"/>
      <c r="Z127" s="10"/>
      <c r="AA127" s="10"/>
      <c r="AB127" s="10"/>
    </row>
    <row r="128" spans="1:28" x14ac:dyDescent="0.25">
      <c r="A128" s="13"/>
      <c r="B128" s="12"/>
      <c r="C128" s="24"/>
      <c r="D128" s="25"/>
      <c r="E128" s="26"/>
      <c r="F128" s="82"/>
      <c r="G128" s="83"/>
      <c r="H128" s="10"/>
      <c r="I128" s="10"/>
      <c r="J128" s="10"/>
      <c r="K128" s="12"/>
      <c r="L128" s="12"/>
      <c r="M128" s="12"/>
      <c r="N128" s="11"/>
      <c r="O128" s="10"/>
      <c r="P128" s="44"/>
      <c r="Q128" s="84"/>
      <c r="R128" s="85"/>
      <c r="S128" s="86"/>
      <c r="T128" s="87"/>
      <c r="U128" s="84"/>
      <c r="V128" s="88"/>
      <c r="W128" s="84"/>
      <c r="X128" s="88"/>
      <c r="Z128" s="10"/>
      <c r="AA128" s="10"/>
      <c r="AB128" s="10"/>
    </row>
    <row r="129" spans="1:28" x14ac:dyDescent="0.25">
      <c r="A129" s="12"/>
      <c r="B129" s="12"/>
      <c r="C129" s="34"/>
      <c r="D129" s="35"/>
      <c r="E129" s="36"/>
      <c r="F129" s="89"/>
      <c r="G129" s="90"/>
      <c r="H129" s="10"/>
      <c r="I129" s="35"/>
      <c r="J129" s="10"/>
      <c r="K129" s="12"/>
      <c r="L129" s="12"/>
      <c r="M129" s="12"/>
      <c r="N129" s="11"/>
      <c r="O129" s="10"/>
      <c r="P129" s="44"/>
      <c r="Q129" s="84"/>
      <c r="R129" s="85"/>
      <c r="S129" s="86"/>
      <c r="T129" s="87"/>
      <c r="U129" s="84"/>
      <c r="V129" s="88"/>
      <c r="W129" s="84"/>
      <c r="X129" s="88"/>
      <c r="Z129" s="10"/>
      <c r="AA129" s="10"/>
      <c r="AB129" s="10"/>
    </row>
    <row r="130" spans="1:28" x14ac:dyDescent="0.25">
      <c r="A130" s="12"/>
      <c r="B130" s="12"/>
      <c r="C130" s="24"/>
      <c r="D130" s="25"/>
      <c r="E130" s="26"/>
      <c r="F130" s="82"/>
      <c r="G130" s="91"/>
      <c r="H130" s="10"/>
      <c r="I130" s="10"/>
      <c r="J130" s="10"/>
      <c r="K130" s="12"/>
      <c r="L130" s="12"/>
      <c r="M130" s="12"/>
      <c r="N130" s="11"/>
      <c r="O130" s="10"/>
      <c r="P130" s="44"/>
      <c r="Q130" s="84"/>
      <c r="R130" s="85"/>
      <c r="S130" s="86"/>
      <c r="T130" s="87"/>
      <c r="U130" s="84"/>
      <c r="V130" s="88"/>
      <c r="W130" s="84"/>
      <c r="X130" s="88"/>
      <c r="Z130" s="10"/>
      <c r="AA130" s="10"/>
      <c r="AB130" s="10"/>
    </row>
    <row r="131" spans="1:28" x14ac:dyDescent="0.25">
      <c r="A131" s="12"/>
      <c r="B131" s="12"/>
      <c r="C131" s="24"/>
      <c r="D131" s="25"/>
      <c r="E131" s="26"/>
      <c r="F131" s="82"/>
      <c r="G131" s="91"/>
      <c r="H131" s="10"/>
      <c r="I131" s="10"/>
      <c r="J131" s="10"/>
      <c r="K131" s="12"/>
      <c r="L131" s="12"/>
      <c r="M131" s="12"/>
      <c r="N131" s="11"/>
      <c r="O131" s="10"/>
      <c r="P131" s="44"/>
      <c r="Q131" s="84"/>
      <c r="R131" s="85"/>
      <c r="S131" s="86"/>
      <c r="T131" s="87"/>
      <c r="U131" s="84"/>
      <c r="V131" s="88"/>
      <c r="W131" s="84"/>
      <c r="X131" s="88"/>
      <c r="Z131" s="10"/>
      <c r="AA131" s="10"/>
      <c r="AB131" s="10"/>
    </row>
    <row r="132" spans="1:28" x14ac:dyDescent="0.25">
      <c r="A132" s="13"/>
      <c r="B132" s="12"/>
      <c r="C132" s="24"/>
      <c r="D132" s="25"/>
      <c r="E132" s="26"/>
      <c r="F132" s="82"/>
      <c r="G132" s="91"/>
      <c r="H132" s="10"/>
      <c r="I132" s="10"/>
      <c r="J132" s="10"/>
      <c r="K132" s="12"/>
      <c r="L132" s="12"/>
      <c r="M132" s="12"/>
      <c r="N132" s="11"/>
      <c r="O132" s="10"/>
      <c r="P132" s="10"/>
      <c r="Q132" s="10"/>
      <c r="R132" s="10"/>
      <c r="S132" s="10"/>
      <c r="T132" s="10"/>
      <c r="U132" s="10"/>
      <c r="V132" s="92"/>
      <c r="X132" s="93"/>
      <c r="Z132" s="10"/>
      <c r="AA132" s="10"/>
      <c r="AB132" s="10"/>
    </row>
    <row r="133" spans="1:28" x14ac:dyDescent="0.25">
      <c r="A133" s="12"/>
      <c r="B133" s="12"/>
      <c r="C133" s="24"/>
      <c r="D133" s="25"/>
      <c r="E133" s="26"/>
      <c r="F133" s="82"/>
      <c r="G133" s="91"/>
      <c r="H133" s="10"/>
      <c r="I133" s="35"/>
      <c r="J133" s="10"/>
      <c r="K133" s="12"/>
      <c r="L133" s="12"/>
      <c r="M133" s="12"/>
      <c r="N133" s="1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x14ac:dyDescent="0.25">
      <c r="A134" s="12"/>
      <c r="B134" s="12"/>
      <c r="C134" s="75"/>
      <c r="D134" s="76"/>
      <c r="E134" s="77"/>
      <c r="F134" s="94"/>
      <c r="G134" s="95"/>
      <c r="H134" s="10"/>
      <c r="I134" s="10"/>
      <c r="J134" s="10"/>
      <c r="K134" s="12"/>
      <c r="L134" s="12"/>
      <c r="M134" s="12"/>
      <c r="N134" s="11"/>
      <c r="O134" s="28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x14ac:dyDescent="0.2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2"/>
      <c r="N135" s="1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x14ac:dyDescent="0.2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2"/>
      <c r="N136" s="11"/>
      <c r="O136" s="10"/>
      <c r="P136" s="11"/>
      <c r="Q136" s="11"/>
      <c r="R136" s="11"/>
      <c r="S136" s="11"/>
      <c r="T136" s="11"/>
      <c r="U136" s="10"/>
      <c r="V136" s="10"/>
      <c r="W136" s="10"/>
      <c r="X136" s="10"/>
      <c r="Y136" s="10"/>
      <c r="Z136" s="10"/>
      <c r="AA136" s="10"/>
      <c r="AB136" s="10"/>
    </row>
    <row r="137" spans="1:28" x14ac:dyDescent="0.2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2"/>
      <c r="N137" s="11"/>
      <c r="O137" s="10"/>
      <c r="P137" s="10"/>
      <c r="Q137" s="11"/>
      <c r="R137" s="96"/>
      <c r="S137" s="85"/>
      <c r="T137" s="97"/>
      <c r="U137" s="10"/>
      <c r="V137" s="10"/>
      <c r="W137" s="10"/>
      <c r="X137" s="10"/>
      <c r="Y137" s="10"/>
      <c r="Z137" s="10"/>
      <c r="AA137" s="10"/>
      <c r="AB137" s="10"/>
    </row>
    <row r="138" spans="1:28" x14ac:dyDescent="0.2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2"/>
      <c r="N138" s="11"/>
      <c r="O138" s="10"/>
      <c r="P138" s="10"/>
      <c r="Q138" s="11"/>
      <c r="R138" s="98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x14ac:dyDescent="0.2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2"/>
      <c r="N139" s="11"/>
      <c r="O139" s="10"/>
      <c r="P139" s="10"/>
      <c r="Q139" s="10"/>
      <c r="R139" s="3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x14ac:dyDescent="0.2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2"/>
      <c r="N140" s="1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x14ac:dyDescent="0.2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2"/>
      <c r="N141" s="11"/>
      <c r="O141" s="10"/>
      <c r="P141" s="99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x14ac:dyDescent="0.2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2"/>
      <c r="N142" s="1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x14ac:dyDescent="0.2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2"/>
      <c r="N143" s="1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x14ac:dyDescent="0.2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2"/>
      <c r="N144" s="1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2:28" x14ac:dyDescent="0.2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2"/>
      <c r="N145" s="1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2:28" x14ac:dyDescent="0.2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2"/>
      <c r="N146" s="1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2:28" x14ac:dyDescent="0.2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2"/>
      <c r="N147" s="1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2:28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2:28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2:28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2:28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2:28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2:28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2:28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2:28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2:28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2:28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2:28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2:28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2:28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2:28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2:28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2:28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2:28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2:28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2:28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2:28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2:28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2:28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2:28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2:28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2:28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2:28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2:28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2:28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2:28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x14ac:dyDescent="0.25">
      <c r="A180" s="71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10"/>
    </row>
    <row r="181" spans="1:28" x14ac:dyDescent="0.25">
      <c r="A181" s="5"/>
      <c r="C181"/>
      <c r="D181" s="7"/>
      <c r="E181" s="7"/>
      <c r="N181" s="8"/>
      <c r="AA181" s="10"/>
      <c r="AB181" s="10"/>
    </row>
    <row r="182" spans="1:28" x14ac:dyDescent="0.25">
      <c r="A182" s="5"/>
      <c r="N182" s="8"/>
      <c r="AA182" s="10"/>
      <c r="AB182" s="10"/>
    </row>
    <row r="183" spans="1:28" x14ac:dyDescent="0.25">
      <c r="A183" s="5"/>
      <c r="N183" s="8"/>
      <c r="O183" s="9"/>
      <c r="AA183" s="10"/>
      <c r="AB183" s="10"/>
    </row>
    <row r="184" spans="1:28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AA184" s="10"/>
      <c r="AB184" s="10"/>
    </row>
    <row r="185" spans="1:28" x14ac:dyDescent="0.25">
      <c r="A185" s="13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2"/>
      <c r="N185" s="11"/>
      <c r="O185" s="10"/>
      <c r="R185" s="11"/>
      <c r="V185" s="72"/>
      <c r="X185" s="73"/>
      <c r="Y185" s="74"/>
      <c r="Z185" s="10"/>
      <c r="AA185" s="10"/>
      <c r="AB185" s="10"/>
    </row>
    <row r="186" spans="1:28" x14ac:dyDescent="0.2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2"/>
      <c r="N186" s="11"/>
      <c r="O186" s="10"/>
      <c r="P186" s="10"/>
      <c r="Q186" s="10"/>
      <c r="R186" s="11"/>
      <c r="S186" s="10"/>
      <c r="T186" s="10"/>
      <c r="U186" s="10"/>
      <c r="V186" s="11"/>
      <c r="X186" s="11"/>
      <c r="Z186" s="10"/>
      <c r="AA186" s="10"/>
      <c r="AB186" s="10"/>
    </row>
    <row r="187" spans="1:28" x14ac:dyDescent="0.25">
      <c r="A187" s="13"/>
      <c r="C187" s="75"/>
      <c r="D187" s="76"/>
      <c r="E187" s="77"/>
      <c r="F187" s="78"/>
      <c r="G187" s="79"/>
      <c r="H187" s="10"/>
      <c r="I187" s="80"/>
      <c r="J187" s="10"/>
      <c r="K187" s="10"/>
      <c r="L187" s="10"/>
      <c r="M187" s="12"/>
      <c r="N187" s="11"/>
      <c r="O187" s="10"/>
      <c r="R187" s="81"/>
      <c r="S187" s="10"/>
      <c r="T187" s="43"/>
      <c r="U187" s="10"/>
      <c r="V187" s="43"/>
      <c r="X187" s="43"/>
      <c r="Z187" s="10"/>
      <c r="AA187" s="10"/>
      <c r="AB187" s="10"/>
    </row>
    <row r="188" spans="1:28" x14ac:dyDescent="0.25">
      <c r="A188" s="13"/>
      <c r="B188" s="12"/>
      <c r="C188" s="24"/>
      <c r="D188" s="25"/>
      <c r="E188" s="26"/>
      <c r="F188" s="82"/>
      <c r="G188" s="83"/>
      <c r="H188" s="10"/>
      <c r="I188" s="10"/>
      <c r="J188" s="10"/>
      <c r="K188" s="12"/>
      <c r="L188" s="12"/>
      <c r="M188" s="12"/>
      <c r="N188" s="11"/>
      <c r="O188" s="10"/>
      <c r="P188" s="44"/>
      <c r="Q188" s="84"/>
      <c r="R188" s="85"/>
      <c r="S188" s="86"/>
      <c r="T188" s="87"/>
      <c r="U188" s="84"/>
      <c r="V188" s="88"/>
      <c r="W188" s="84"/>
      <c r="X188" s="88"/>
      <c r="Z188" s="10"/>
      <c r="AA188" s="10"/>
      <c r="AB188" s="10"/>
    </row>
    <row r="189" spans="1:28" x14ac:dyDescent="0.25">
      <c r="A189" s="12"/>
      <c r="B189" s="12"/>
      <c r="C189" s="34"/>
      <c r="D189" s="35"/>
      <c r="E189" s="36"/>
      <c r="F189" s="89"/>
      <c r="G189" s="90"/>
      <c r="H189" s="10"/>
      <c r="I189" s="35"/>
      <c r="J189" s="10"/>
      <c r="K189" s="12"/>
      <c r="L189" s="12"/>
      <c r="M189" s="12"/>
      <c r="N189" s="11"/>
      <c r="O189" s="10"/>
      <c r="P189" s="44"/>
      <c r="Q189" s="84"/>
      <c r="R189" s="85"/>
      <c r="S189" s="86"/>
      <c r="T189" s="87"/>
      <c r="U189" s="84"/>
      <c r="V189" s="88"/>
      <c r="W189" s="84"/>
      <c r="X189" s="88"/>
      <c r="Z189" s="10"/>
      <c r="AA189" s="10"/>
      <c r="AB189" s="10"/>
    </row>
    <row r="190" spans="1:28" x14ac:dyDescent="0.25">
      <c r="A190" s="12"/>
      <c r="B190" s="12"/>
      <c r="C190" s="24"/>
      <c r="D190" s="25"/>
      <c r="E190" s="26"/>
      <c r="F190" s="82"/>
      <c r="G190" s="91"/>
      <c r="H190" s="10"/>
      <c r="I190" s="10"/>
      <c r="J190" s="10"/>
      <c r="K190" s="12"/>
      <c r="L190" s="12"/>
      <c r="M190" s="12"/>
      <c r="N190" s="11"/>
      <c r="O190" s="10"/>
      <c r="P190" s="44"/>
      <c r="Q190" s="84"/>
      <c r="R190" s="85"/>
      <c r="S190" s="86"/>
      <c r="T190" s="87"/>
      <c r="U190" s="84"/>
      <c r="V190" s="88"/>
      <c r="W190" s="84"/>
      <c r="X190" s="88"/>
      <c r="Z190" s="10"/>
      <c r="AA190" s="10"/>
      <c r="AB190" s="10"/>
    </row>
    <row r="191" spans="1:28" x14ac:dyDescent="0.25">
      <c r="A191" s="12"/>
      <c r="B191" s="12"/>
      <c r="C191" s="24"/>
      <c r="D191" s="25"/>
      <c r="E191" s="26"/>
      <c r="F191" s="82"/>
      <c r="G191" s="91"/>
      <c r="H191" s="10"/>
      <c r="I191" s="10"/>
      <c r="J191" s="10"/>
      <c r="K191" s="12"/>
      <c r="L191" s="12"/>
      <c r="M191" s="12"/>
      <c r="N191" s="11"/>
      <c r="O191" s="10"/>
      <c r="P191" s="44"/>
      <c r="Q191" s="84"/>
      <c r="R191" s="85"/>
      <c r="S191" s="86"/>
      <c r="T191" s="87"/>
      <c r="U191" s="84"/>
      <c r="V191" s="88"/>
      <c r="W191" s="84"/>
      <c r="X191" s="88"/>
      <c r="Z191" s="10"/>
      <c r="AA191" s="10"/>
      <c r="AB191" s="10"/>
    </row>
    <row r="192" spans="1:28" x14ac:dyDescent="0.25">
      <c r="A192" s="13"/>
      <c r="B192" s="12"/>
      <c r="C192" s="24"/>
      <c r="D192" s="25"/>
      <c r="E192" s="26"/>
      <c r="F192" s="82"/>
      <c r="G192" s="91"/>
      <c r="H192" s="10"/>
      <c r="I192" s="10"/>
      <c r="J192" s="10"/>
      <c r="K192" s="12"/>
      <c r="L192" s="12"/>
      <c r="M192" s="12"/>
      <c r="N192" s="11"/>
      <c r="O192" s="10"/>
      <c r="P192" s="10"/>
      <c r="Q192" s="10"/>
      <c r="R192" s="10"/>
      <c r="S192" s="10"/>
      <c r="T192" s="10"/>
      <c r="U192" s="10"/>
      <c r="V192" s="92"/>
      <c r="X192" s="93"/>
      <c r="Z192" s="10"/>
      <c r="AA192" s="10"/>
      <c r="AB192" s="10"/>
    </row>
    <row r="193" spans="1:28" x14ac:dyDescent="0.25">
      <c r="A193" s="12"/>
      <c r="B193" s="12"/>
      <c r="C193" s="24"/>
      <c r="D193" s="25"/>
      <c r="E193" s="26"/>
      <c r="F193" s="82"/>
      <c r="G193" s="91"/>
      <c r="H193" s="10"/>
      <c r="I193" s="35"/>
      <c r="J193" s="10"/>
      <c r="K193" s="12"/>
      <c r="L193" s="12"/>
      <c r="M193" s="12"/>
      <c r="N193" s="1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x14ac:dyDescent="0.25">
      <c r="A194" s="12"/>
      <c r="B194" s="12"/>
      <c r="C194" s="75"/>
      <c r="D194" s="76"/>
      <c r="E194" s="77"/>
      <c r="F194" s="94"/>
      <c r="G194" s="95"/>
      <c r="H194" s="10"/>
      <c r="I194" s="10"/>
      <c r="J194" s="10"/>
      <c r="K194" s="12"/>
      <c r="L194" s="12"/>
      <c r="M194" s="12"/>
      <c r="N194" s="11"/>
      <c r="O194" s="28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x14ac:dyDescent="0.2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2"/>
      <c r="N195" s="1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x14ac:dyDescent="0.2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2"/>
      <c r="N196" s="11"/>
      <c r="O196" s="10"/>
      <c r="P196" s="11"/>
      <c r="Q196" s="11"/>
      <c r="R196" s="11"/>
      <c r="S196" s="11"/>
      <c r="T196" s="11"/>
      <c r="U196" s="10"/>
      <c r="V196" s="10"/>
      <c r="W196" s="10"/>
      <c r="X196" s="10"/>
      <c r="Y196" s="10"/>
      <c r="Z196" s="10"/>
      <c r="AA196" s="10"/>
      <c r="AB196" s="10"/>
    </row>
    <row r="197" spans="1:28" x14ac:dyDescent="0.2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2"/>
      <c r="N197" s="11"/>
      <c r="O197" s="10"/>
      <c r="P197" s="10"/>
      <c r="Q197" s="11"/>
      <c r="R197" s="96"/>
      <c r="S197" s="85"/>
      <c r="T197" s="97"/>
      <c r="U197" s="10"/>
      <c r="V197" s="10"/>
      <c r="W197" s="10"/>
      <c r="X197" s="10"/>
      <c r="Y197" s="10"/>
      <c r="Z197" s="10"/>
      <c r="AA197" s="10"/>
      <c r="AB197" s="10"/>
    </row>
    <row r="198" spans="1:28" x14ac:dyDescent="0.2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2"/>
      <c r="N198" s="11"/>
      <c r="O198" s="10"/>
      <c r="P198" s="10"/>
      <c r="Q198" s="11"/>
      <c r="R198" s="98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x14ac:dyDescent="0.2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2"/>
      <c r="N199" s="11"/>
      <c r="O199" s="10"/>
      <c r="P199" s="10"/>
      <c r="Q199" s="10"/>
      <c r="R199" s="39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x14ac:dyDescent="0.2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2"/>
      <c r="N200" s="1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x14ac:dyDescent="0.2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2"/>
      <c r="N201" s="11"/>
      <c r="O201" s="10"/>
      <c r="P201" s="99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x14ac:dyDescent="0.2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2"/>
      <c r="N202" s="1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x14ac:dyDescent="0.2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2"/>
      <c r="N203" s="1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x14ac:dyDescent="0.2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2"/>
      <c r="N204" s="1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x14ac:dyDescent="0.2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2"/>
      <c r="N205" s="1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x14ac:dyDescent="0.2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2"/>
      <c r="N206" s="1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x14ac:dyDescent="0.2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2"/>
      <c r="N207" s="1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2:28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2:28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2:28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2:28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2:28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2:28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2:28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2:28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2:28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2:28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2:28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2:28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2:28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2:28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2:28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2:28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10"/>
    </row>
    <row r="241" spans="2:28" x14ac:dyDescent="0.25">
      <c r="B241" s="10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2:28" x14ac:dyDescent="0.25">
      <c r="B242" s="10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2:28" x14ac:dyDescent="0.25">
      <c r="B243" s="10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2:28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2:28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2:28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2:28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2:28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2:28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2:28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2:28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2:28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2:28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2:28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2:28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2:28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2:28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2:28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2:28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2:28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2:28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2:28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2:28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2:28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2:28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2:28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2:28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2:28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2:28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2:28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2:28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2:28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2:28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2:28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2:28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2:28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2:28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2:28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2:28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2:28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2:28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2:28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2:28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2:28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2:28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2:28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2:28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2:28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10"/>
    </row>
    <row r="301" spans="1:28" x14ac:dyDescent="0.25">
      <c r="B301" s="10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x14ac:dyDescent="0.25">
      <c r="B302" s="10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x14ac:dyDescent="0.25">
      <c r="B303" s="10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2:28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2:28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2:28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2:28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2:28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2:28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2:28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2:28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2:28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2:28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2:28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2:28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2:28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2:28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2:28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2:28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2:28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2:28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2:28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2:28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2:28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2:28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2:28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2:28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2:28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2:28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2:28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2:28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2:28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2:28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2:28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2:28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2:28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2:28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2:28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2:28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2:28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2:28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2:28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2:28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2:28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2:28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2:28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2:28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2:28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2:28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2:28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2:28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10"/>
    </row>
    <row r="361" spans="1:28" x14ac:dyDescent="0.25">
      <c r="B361" s="10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x14ac:dyDescent="0.25">
      <c r="B362" s="10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x14ac:dyDescent="0.25">
      <c r="B363" s="10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2:28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2:28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2:28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2:28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2:28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2:28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2:28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2:28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2:28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2:28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2:28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2:28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2:28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2:28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2:28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2:28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2:28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2:28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2:28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2:28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2:28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2:28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2:28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2:28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2:28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2:28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2:28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2:28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2:28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2:28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2:28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2:28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2:28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2:28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2:28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2:28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2:28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2:28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2:28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2:28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2:28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2:28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2:28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2:28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2:28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2:28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2:28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2:28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10"/>
    </row>
    <row r="421" spans="1:28" x14ac:dyDescent="0.25">
      <c r="B421" s="10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x14ac:dyDescent="0.25">
      <c r="B422" s="10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x14ac:dyDescent="0.25">
      <c r="B423" s="10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2:28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2:28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2:28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2:28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2:28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2:28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2:28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2:28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2:28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2:28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2:28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2:28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2:28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2:28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2:28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2:28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2:28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2:28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2:28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2:28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2:28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2:28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2:28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2:28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2:28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2:28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2:28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2:28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2:28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2:28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2:28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2:28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10"/>
    </row>
    <row r="481" spans="2:28" x14ac:dyDescent="0.25">
      <c r="B481" s="10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2:28" x14ac:dyDescent="0.25">
      <c r="B482" s="10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2:28" x14ac:dyDescent="0.25">
      <c r="B483" s="10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2:28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2:28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2:28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2:28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2:28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2:28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2:28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2:28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2:28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2:28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2:28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2:28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2:28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2:28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2:28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2:28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2:28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2:28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2:28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2:28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2:28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2:28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2:28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2:28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2:28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2:28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2:28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2:28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2:28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2:28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2:28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2:28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2:28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2:28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2:28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2:28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2:28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2:28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2:28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2:28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2:28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2:28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2:28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2:28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2:28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10"/>
    </row>
    <row r="541" spans="1:28" x14ac:dyDescent="0.25">
      <c r="B541" s="10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x14ac:dyDescent="0.25">
      <c r="B542" s="10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x14ac:dyDescent="0.25">
      <c r="B543" s="10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2:28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2:28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2:28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2:28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2:28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2:28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2:28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2:28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2:28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2:28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2:28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2:28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2:28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2:28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2:28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2:28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2:28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2:28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2:28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2:28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2:28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2:28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2:28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2:28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2:28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2:28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2:28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2:28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2:28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2:28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2:28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2:28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2:28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2:28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2:28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2:28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2:28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2:28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2:28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2:28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2:28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2:28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2:28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2:28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2:28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2:28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2:28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2:28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10"/>
    </row>
    <row r="601" spans="1:28" x14ac:dyDescent="0.25">
      <c r="B601" s="10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x14ac:dyDescent="0.25">
      <c r="B602" s="10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x14ac:dyDescent="0.25">
      <c r="B603" s="10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2:28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2:28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2:28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2:28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2:28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2:28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2:28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2:28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2:28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2:28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2:28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2:28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2:28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2:28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2:28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2:28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2:28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2:28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2:28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2:28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2:28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2:28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2:28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2:28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2:28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2:28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2:28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2:28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2:28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2:28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2:28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2:28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2:28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2:28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2:28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2:28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2:28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2:28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2:28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2:28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2:28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2:28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2:28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2:28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2:28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2:28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2:28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2:28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10"/>
    </row>
    <row r="661" spans="1:28" x14ac:dyDescent="0.25">
      <c r="B661" s="10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x14ac:dyDescent="0.25">
      <c r="B662" s="10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x14ac:dyDescent="0.25">
      <c r="B663" s="10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2:28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2:28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2:28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2:28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2:28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2:28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2:28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2:28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2:28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2:28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2:28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2:28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2:28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2:28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2:28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2:28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2:28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2:28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2:28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2:28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2:28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2:28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2:28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2:28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2:28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2:28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2:28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2:28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2:28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2:28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2:28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2:28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10"/>
    </row>
    <row r="721" spans="2:28" x14ac:dyDescent="0.25">
      <c r="B721" s="10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2:28" x14ac:dyDescent="0.25">
      <c r="B722" s="10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2:28" x14ac:dyDescent="0.25">
      <c r="B723" s="10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2:28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2:28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2:28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2:28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2:28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2:28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2:28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2:28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2:28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2:28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2:28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2:28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2:28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2:28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2:28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2:28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2:28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2:28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2:28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2:28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2:28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2:28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2:28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2:28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2:28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2:28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2:28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2:28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2:28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2:28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2:28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2:28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2:28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2:28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2:28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2:28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2:28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2:28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2:28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2:28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2:28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2:28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2:28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2:28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2:28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10"/>
    </row>
    <row r="781" spans="1:28" x14ac:dyDescent="0.25">
      <c r="B781" s="10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x14ac:dyDescent="0.25">
      <c r="B782" s="10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x14ac:dyDescent="0.25">
      <c r="B783" s="10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2:28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2:28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2:28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2:28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2:28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2:28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2:28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2:28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2:28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2:28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2:28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2:28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2:28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2:28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2:28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2:28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2:28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2:28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2:28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2:28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2:28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2:28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2:28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2:28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2:28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2:28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2:28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2:28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2:28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2:28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2:28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2:28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2:28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2:28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2:28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2:28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2:28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2:28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2:28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2:28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2:28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2:28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2:28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2:28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2:28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2:28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2:28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2:28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10"/>
    </row>
    <row r="841" spans="1:28" x14ac:dyDescent="0.25">
      <c r="B841" s="10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x14ac:dyDescent="0.25">
      <c r="B842" s="10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x14ac:dyDescent="0.25">
      <c r="B843" s="10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2:28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2:28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2:28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2:28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2:28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2:28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2:28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2:28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2:28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2:28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2:28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2:28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2:28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2:28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2:28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2:28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2:28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2:28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2:28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2:28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2:28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2:28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2:28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2:28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2:28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2:28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2:28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2:28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2:28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2:28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2:28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2:28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2:28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2:28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2:28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2:28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2:28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2:28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2:28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2:28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2:28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2:28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2:28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2:28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2:28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2:28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2:28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2:28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10"/>
    </row>
    <row r="901" spans="1:28" x14ac:dyDescent="0.25">
      <c r="B901" s="10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x14ac:dyDescent="0.25">
      <c r="B902" s="10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x14ac:dyDescent="0.25">
      <c r="B903" s="10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2:28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2:28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2:28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2:28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2:28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2:28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2:28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2:28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2:28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2:28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2:28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2:28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2:28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2:28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2:28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2:28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2:28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2:28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2:28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2:28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2:28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2:28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2:28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2:28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2:28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2:28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2:28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2:28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2:28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2:28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2:28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2:28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10"/>
    </row>
    <row r="961" spans="2:28" x14ac:dyDescent="0.25">
      <c r="B961" s="10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2:28" x14ac:dyDescent="0.25">
      <c r="B962" s="10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2:28" x14ac:dyDescent="0.25">
      <c r="B963" s="10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2:28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2:28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2:28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2:28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2:28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2:28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2:28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2:28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2:28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2:28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2:28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2:28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2:28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2:28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2:28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2:28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2:28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2:28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2:28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2:28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2:28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2:28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2:28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2:28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2:28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2:28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2:28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2:28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2:28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2:28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2:28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2:28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2:28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2:28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2:28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spans="2:28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spans="2:28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  <row r="1001" spans="2:28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1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</row>
    <row r="1002" spans="2:28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1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</row>
    <row r="1003" spans="2:28" x14ac:dyDescent="0.25"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1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</row>
    <row r="1004" spans="2:28" x14ac:dyDescent="0.25"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1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</row>
    <row r="1005" spans="2:28" x14ac:dyDescent="0.25"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1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</row>
    <row r="1006" spans="2:28" x14ac:dyDescent="0.25"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1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</row>
    <row r="1007" spans="2:28" x14ac:dyDescent="0.25"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1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</row>
    <row r="1008" spans="2:28" x14ac:dyDescent="0.25"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1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</row>
    <row r="1009" spans="1:28" x14ac:dyDescent="0.25"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1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</row>
    <row r="1010" spans="1:28" x14ac:dyDescent="0.25"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1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</row>
    <row r="1011" spans="1:28" x14ac:dyDescent="0.25"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1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</row>
    <row r="1012" spans="1:28" x14ac:dyDescent="0.25"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1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</row>
    <row r="1013" spans="1:28" x14ac:dyDescent="0.25"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1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</row>
    <row r="1014" spans="1:28" x14ac:dyDescent="0.25"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1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</row>
    <row r="1015" spans="1:28" x14ac:dyDescent="0.25"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1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</row>
    <row r="1016" spans="1:28" x14ac:dyDescent="0.25"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1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</row>
    <row r="1017" spans="1:28" x14ac:dyDescent="0.25"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1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</row>
    <row r="1018" spans="1:28" x14ac:dyDescent="0.25"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1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</row>
    <row r="1019" spans="1:28" x14ac:dyDescent="0.25"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1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</row>
    <row r="1020" spans="1:28" x14ac:dyDescent="0.25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10"/>
    </row>
    <row r="1021" spans="1:28" x14ac:dyDescent="0.25">
      <c r="B1021" s="10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1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</row>
    <row r="1022" spans="1:28" x14ac:dyDescent="0.25">
      <c r="B1022" s="10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1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</row>
    <row r="1023" spans="1:28" x14ac:dyDescent="0.25">
      <c r="B1023" s="10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1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</row>
    <row r="1024" spans="1:28" x14ac:dyDescent="0.25"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1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</row>
    <row r="1025" spans="2:28" x14ac:dyDescent="0.25"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1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</row>
    <row r="1026" spans="2:28" x14ac:dyDescent="0.25"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1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</row>
    <row r="1027" spans="2:28" x14ac:dyDescent="0.25"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1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</row>
    <row r="1028" spans="2:28" x14ac:dyDescent="0.25"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1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</row>
    <row r="1029" spans="2:28" x14ac:dyDescent="0.25"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1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</row>
    <row r="1030" spans="2:28" x14ac:dyDescent="0.25"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1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</row>
    <row r="1031" spans="2:28" x14ac:dyDescent="0.25"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1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</row>
    <row r="1032" spans="2:28" x14ac:dyDescent="0.25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1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</row>
    <row r="1033" spans="2:28" x14ac:dyDescent="0.25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1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</row>
    <row r="1034" spans="2:28" x14ac:dyDescent="0.25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1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</row>
    <row r="1035" spans="2:28" x14ac:dyDescent="0.25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1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</row>
    <row r="1036" spans="2:28" x14ac:dyDescent="0.25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1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</row>
    <row r="1037" spans="2:28" x14ac:dyDescent="0.25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1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</row>
    <row r="1038" spans="2:28" x14ac:dyDescent="0.25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1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</row>
    <row r="1039" spans="2:28" x14ac:dyDescent="0.25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1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</row>
    <row r="1040" spans="2:28" x14ac:dyDescent="0.25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1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</row>
    <row r="1041" spans="2:28" x14ac:dyDescent="0.25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1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</row>
    <row r="1042" spans="2:28" x14ac:dyDescent="0.25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1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</row>
    <row r="1043" spans="2:28" x14ac:dyDescent="0.25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1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</row>
    <row r="1044" spans="2:28" x14ac:dyDescent="0.25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1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</row>
    <row r="1045" spans="2:28" x14ac:dyDescent="0.25"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1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</row>
    <row r="1046" spans="2:28" x14ac:dyDescent="0.25"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1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</row>
    <row r="1047" spans="2:28" x14ac:dyDescent="0.25"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1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</row>
    <row r="1048" spans="2:28" x14ac:dyDescent="0.25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1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</row>
    <row r="1049" spans="2:28" x14ac:dyDescent="0.25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1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</row>
    <row r="1050" spans="2:28" x14ac:dyDescent="0.25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1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</row>
    <row r="1051" spans="2:28" x14ac:dyDescent="0.25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1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</row>
    <row r="1052" spans="2:28" x14ac:dyDescent="0.25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1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</row>
    <row r="1053" spans="2:28" x14ac:dyDescent="0.25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1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</row>
    <row r="1054" spans="2:28" x14ac:dyDescent="0.25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1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</row>
    <row r="1055" spans="2:28" x14ac:dyDescent="0.25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1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</row>
    <row r="1056" spans="2:28" x14ac:dyDescent="0.25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1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</row>
    <row r="1057" spans="2:28" x14ac:dyDescent="0.25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1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</row>
    <row r="1058" spans="2:28" x14ac:dyDescent="0.25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1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</row>
    <row r="1059" spans="2:28" x14ac:dyDescent="0.25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1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</row>
    <row r="1060" spans="2:28" x14ac:dyDescent="0.25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1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</row>
    <row r="1061" spans="2:28" x14ac:dyDescent="0.25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1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</row>
    <row r="1062" spans="2:28" x14ac:dyDescent="0.25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1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</row>
    <row r="1063" spans="2:28" x14ac:dyDescent="0.25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1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</row>
    <row r="1064" spans="2:28" x14ac:dyDescent="0.25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1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</row>
    <row r="1065" spans="2:28" x14ac:dyDescent="0.25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1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</row>
    <row r="1066" spans="2:28" x14ac:dyDescent="0.25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1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</row>
    <row r="1067" spans="2:28" x14ac:dyDescent="0.25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1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</row>
    <row r="1068" spans="2:28" x14ac:dyDescent="0.25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1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</row>
    <row r="1069" spans="2:28" x14ac:dyDescent="0.25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1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</row>
    <row r="1070" spans="2:28" x14ac:dyDescent="0.25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1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</row>
    <row r="1071" spans="2:28" x14ac:dyDescent="0.25"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1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</row>
    <row r="1072" spans="2:28" x14ac:dyDescent="0.25"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1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</row>
    <row r="1073" spans="1:28" x14ac:dyDescent="0.25"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1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</row>
    <row r="1074" spans="1:28" x14ac:dyDescent="0.25"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1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</row>
    <row r="1075" spans="1:28" x14ac:dyDescent="0.25"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1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</row>
    <row r="1076" spans="1:28" x14ac:dyDescent="0.25"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1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</row>
    <row r="1077" spans="1:28" x14ac:dyDescent="0.25"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1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</row>
    <row r="1078" spans="1:28" x14ac:dyDescent="0.25"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1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</row>
    <row r="1079" spans="1:28" x14ac:dyDescent="0.25"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1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</row>
    <row r="1080" spans="1:28" x14ac:dyDescent="0.25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10"/>
    </row>
    <row r="1081" spans="1:28" x14ac:dyDescent="0.25">
      <c r="B1081" s="10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1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</row>
    <row r="1082" spans="1:28" x14ac:dyDescent="0.25">
      <c r="B1082" s="10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1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</row>
    <row r="1083" spans="1:28" x14ac:dyDescent="0.25">
      <c r="B1083" s="10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1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</row>
    <row r="1084" spans="1:28" x14ac:dyDescent="0.25"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1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</row>
    <row r="1085" spans="1:28" x14ac:dyDescent="0.25"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1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</row>
    <row r="1086" spans="1:28" x14ac:dyDescent="0.25"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1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</row>
    <row r="1087" spans="1:28" x14ac:dyDescent="0.25"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1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</row>
    <row r="1088" spans="1:28" x14ac:dyDescent="0.25"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1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</row>
    <row r="1089" spans="2:28" x14ac:dyDescent="0.25"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1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</row>
    <row r="1090" spans="2:28" x14ac:dyDescent="0.25"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1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</row>
    <row r="1091" spans="2:28" x14ac:dyDescent="0.25"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1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</row>
    <row r="1092" spans="2:28" x14ac:dyDescent="0.25"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1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</row>
    <row r="1093" spans="2:28" x14ac:dyDescent="0.25"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1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</row>
    <row r="1094" spans="2:28" x14ac:dyDescent="0.25"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1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</row>
    <row r="1095" spans="2:28" x14ac:dyDescent="0.25"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1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</row>
    <row r="1096" spans="2:28" x14ac:dyDescent="0.25"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1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</row>
    <row r="1097" spans="2:28" x14ac:dyDescent="0.25"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1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</row>
    <row r="1098" spans="2:28" x14ac:dyDescent="0.25"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1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</row>
    <row r="1099" spans="2:28" x14ac:dyDescent="0.25"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1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</row>
    <row r="1100" spans="2:28" x14ac:dyDescent="0.25"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1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</row>
    <row r="1101" spans="2:28" x14ac:dyDescent="0.25"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1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</row>
    <row r="1102" spans="2:28" x14ac:dyDescent="0.25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1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</row>
    <row r="1103" spans="2:28" x14ac:dyDescent="0.25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1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</row>
    <row r="1104" spans="2:28" x14ac:dyDescent="0.25"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1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</row>
    <row r="1105" spans="2:28" x14ac:dyDescent="0.25"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1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</row>
    <row r="1106" spans="2:28" x14ac:dyDescent="0.25"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1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</row>
    <row r="1107" spans="2:28" x14ac:dyDescent="0.25"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1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</row>
    <row r="1108" spans="2:28" x14ac:dyDescent="0.25"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1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</row>
    <row r="1109" spans="2:28" x14ac:dyDescent="0.25"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1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</row>
    <row r="1110" spans="2:28" x14ac:dyDescent="0.25"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1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</row>
    <row r="1111" spans="2:28" x14ac:dyDescent="0.25"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1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</row>
    <row r="1112" spans="2:28" x14ac:dyDescent="0.25"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1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</row>
    <row r="1113" spans="2:28" x14ac:dyDescent="0.25"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1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</row>
    <row r="1114" spans="2:28" x14ac:dyDescent="0.25"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1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</row>
    <row r="1115" spans="2:28" x14ac:dyDescent="0.25"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1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</row>
    <row r="1116" spans="2:28" x14ac:dyDescent="0.25"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1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</row>
    <row r="1117" spans="2:28" x14ac:dyDescent="0.25"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1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</row>
    <row r="1118" spans="2:28" x14ac:dyDescent="0.25"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1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</row>
    <row r="1119" spans="2:28" x14ac:dyDescent="0.25"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1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</row>
    <row r="1120" spans="2:28" x14ac:dyDescent="0.25"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1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</row>
    <row r="1121" spans="2:28" x14ac:dyDescent="0.25"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1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</row>
    <row r="1122" spans="2:28" x14ac:dyDescent="0.25"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1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</row>
    <row r="1123" spans="2:28" x14ac:dyDescent="0.25"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1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</row>
    <row r="1124" spans="2:28" x14ac:dyDescent="0.25"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1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</row>
    <row r="1125" spans="2:28" x14ac:dyDescent="0.25"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1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</row>
    <row r="1126" spans="2:28" x14ac:dyDescent="0.25"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1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</row>
    <row r="1127" spans="2:28" x14ac:dyDescent="0.25"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1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</row>
    <row r="1128" spans="2:28" x14ac:dyDescent="0.25"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1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</row>
    <row r="1129" spans="2:28" x14ac:dyDescent="0.25"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1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</row>
    <row r="1130" spans="2:28" x14ac:dyDescent="0.25"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1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</row>
    <row r="1131" spans="2:28" x14ac:dyDescent="0.25"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1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</row>
    <row r="1132" spans="2:28" x14ac:dyDescent="0.25"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1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</row>
    <row r="1133" spans="2:28" x14ac:dyDescent="0.25"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1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</row>
    <row r="1134" spans="2:28" x14ac:dyDescent="0.25"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1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</row>
    <row r="1135" spans="2:28" x14ac:dyDescent="0.25"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1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</row>
    <row r="1136" spans="2:28" x14ac:dyDescent="0.25"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1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</row>
    <row r="1137" spans="1:28" x14ac:dyDescent="0.25"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1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</row>
    <row r="1138" spans="1:28" x14ac:dyDescent="0.25"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1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</row>
    <row r="1139" spans="1:28" x14ac:dyDescent="0.25"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1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</row>
    <row r="1140" spans="1:28" x14ac:dyDescent="0.25">
      <c r="A1140" s="40"/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10"/>
    </row>
    <row r="1141" spans="1:28" x14ac:dyDescent="0.25">
      <c r="B1141" s="10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1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</row>
    <row r="1142" spans="1:28" x14ac:dyDescent="0.25">
      <c r="B1142" s="10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1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</row>
    <row r="1143" spans="1:28" x14ac:dyDescent="0.25">
      <c r="B1143" s="10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1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</row>
    <row r="1144" spans="1:28" x14ac:dyDescent="0.25"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1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</row>
    <row r="1145" spans="1:28" x14ac:dyDescent="0.25"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1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</row>
    <row r="1146" spans="1:28" x14ac:dyDescent="0.25"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1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</row>
    <row r="1147" spans="1:28" x14ac:dyDescent="0.25"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1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</row>
    <row r="1148" spans="1:28" x14ac:dyDescent="0.25"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1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</row>
    <row r="1149" spans="1:28" x14ac:dyDescent="0.25"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1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</row>
    <row r="1150" spans="1:28" x14ac:dyDescent="0.25"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1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</row>
    <row r="1151" spans="1:28" x14ac:dyDescent="0.25"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1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</row>
    <row r="1152" spans="1:28" x14ac:dyDescent="0.25"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1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</row>
    <row r="1153" spans="2:28" x14ac:dyDescent="0.25"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1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</row>
    <row r="1154" spans="2:28" x14ac:dyDescent="0.25"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1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</row>
    <row r="1155" spans="2:28" x14ac:dyDescent="0.25"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1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</row>
    <row r="1156" spans="2:28" x14ac:dyDescent="0.25"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1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</row>
    <row r="1157" spans="2:28" x14ac:dyDescent="0.25"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1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</row>
    <row r="1158" spans="2:28" x14ac:dyDescent="0.25"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1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</row>
    <row r="1159" spans="2:28" x14ac:dyDescent="0.25"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1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</row>
    <row r="1160" spans="2:28" x14ac:dyDescent="0.25"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1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</row>
    <row r="1161" spans="2:28" x14ac:dyDescent="0.25"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1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</row>
    <row r="1162" spans="2:28" x14ac:dyDescent="0.25"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1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</row>
    <row r="1163" spans="2:28" x14ac:dyDescent="0.25"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1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</row>
    <row r="1164" spans="2:28" x14ac:dyDescent="0.25"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1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</row>
    <row r="1165" spans="2:28" x14ac:dyDescent="0.25"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1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</row>
    <row r="1166" spans="2:28" x14ac:dyDescent="0.25"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1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</row>
    <row r="1167" spans="2:28" x14ac:dyDescent="0.25"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1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</row>
    <row r="1168" spans="2:28" x14ac:dyDescent="0.25"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1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</row>
    <row r="1169" spans="2:28" x14ac:dyDescent="0.25"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1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</row>
    <row r="1170" spans="2:28" x14ac:dyDescent="0.25"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1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</row>
    <row r="1171" spans="2:28" x14ac:dyDescent="0.25"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1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</row>
    <row r="1172" spans="2:28" x14ac:dyDescent="0.25"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1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</row>
    <row r="1173" spans="2:28" x14ac:dyDescent="0.25"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1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</row>
    <row r="1174" spans="2:28" x14ac:dyDescent="0.25"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1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</row>
    <row r="1175" spans="2:28" x14ac:dyDescent="0.25"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1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</row>
    <row r="1176" spans="2:28" x14ac:dyDescent="0.25"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1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</row>
    <row r="1177" spans="2:28" x14ac:dyDescent="0.25"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1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</row>
    <row r="1178" spans="2:28" x14ac:dyDescent="0.25"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1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</row>
    <row r="1179" spans="2:28" x14ac:dyDescent="0.25"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1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</row>
    <row r="1180" spans="2:28" x14ac:dyDescent="0.25"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1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</row>
    <row r="1181" spans="2:28" x14ac:dyDescent="0.25"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1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</row>
    <row r="1182" spans="2:28" x14ac:dyDescent="0.25"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1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</row>
    <row r="1183" spans="2:28" x14ac:dyDescent="0.25"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1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</row>
    <row r="1184" spans="2:28" x14ac:dyDescent="0.25"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1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</row>
    <row r="1185" spans="1:28" x14ac:dyDescent="0.25"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1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</row>
    <row r="1186" spans="1:28" x14ac:dyDescent="0.25"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1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</row>
    <row r="1187" spans="1:28" x14ac:dyDescent="0.25"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1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</row>
    <row r="1188" spans="1:28" x14ac:dyDescent="0.25"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1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</row>
    <row r="1189" spans="1:28" x14ac:dyDescent="0.25"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1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</row>
    <row r="1190" spans="1:28" x14ac:dyDescent="0.25"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1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</row>
    <row r="1191" spans="1:28" x14ac:dyDescent="0.25"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1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</row>
    <row r="1192" spans="1:28" x14ac:dyDescent="0.25"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1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</row>
    <row r="1193" spans="1:28" x14ac:dyDescent="0.25"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1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</row>
    <row r="1194" spans="1:28" x14ac:dyDescent="0.25"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1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</row>
    <row r="1195" spans="1:28" x14ac:dyDescent="0.25"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1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</row>
    <row r="1196" spans="1:28" x14ac:dyDescent="0.25"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1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</row>
    <row r="1197" spans="1:28" x14ac:dyDescent="0.25"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1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</row>
    <row r="1198" spans="1:28" x14ac:dyDescent="0.25"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1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</row>
    <row r="1199" spans="1:28" x14ac:dyDescent="0.25"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1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</row>
    <row r="1200" spans="1:28" x14ac:dyDescent="0.25">
      <c r="A1200" s="40"/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10"/>
    </row>
    <row r="1201" spans="2:28" x14ac:dyDescent="0.25">
      <c r="B1201" s="10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1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</row>
    <row r="1202" spans="2:28" x14ac:dyDescent="0.25">
      <c r="B1202" s="10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1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</row>
    <row r="1203" spans="2:28" x14ac:dyDescent="0.25">
      <c r="B1203" s="10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1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</row>
    <row r="1204" spans="2:28" x14ac:dyDescent="0.25"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1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</row>
    <row r="1205" spans="2:28" x14ac:dyDescent="0.25"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1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</row>
    <row r="1206" spans="2:28" x14ac:dyDescent="0.25"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1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</row>
    <row r="1207" spans="2:28" x14ac:dyDescent="0.25"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1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</row>
    <row r="1208" spans="2:28" x14ac:dyDescent="0.25"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1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</row>
    <row r="1209" spans="2:28" x14ac:dyDescent="0.25"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1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</row>
    <row r="1210" spans="2:28" x14ac:dyDescent="0.25"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1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</row>
    <row r="1211" spans="2:28" x14ac:dyDescent="0.25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1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</row>
    <row r="1212" spans="2:28" x14ac:dyDescent="0.25"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1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</row>
    <row r="1213" spans="2:28" x14ac:dyDescent="0.25"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1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</row>
    <row r="1214" spans="2:28" x14ac:dyDescent="0.25"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1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</row>
    <row r="1215" spans="2:28" x14ac:dyDescent="0.25"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1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</row>
    <row r="1216" spans="2:28" x14ac:dyDescent="0.25"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1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</row>
    <row r="1217" spans="2:28" x14ac:dyDescent="0.25"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1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</row>
    <row r="1218" spans="2:28" x14ac:dyDescent="0.25"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1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</row>
    <row r="1219" spans="2:28" x14ac:dyDescent="0.25"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1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</row>
    <row r="1220" spans="2:28" x14ac:dyDescent="0.25"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1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</row>
    <row r="1221" spans="2:28" x14ac:dyDescent="0.25"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1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</row>
    <row r="1222" spans="2:28" x14ac:dyDescent="0.25"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1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</row>
    <row r="1223" spans="2:28" x14ac:dyDescent="0.25"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1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</row>
    <row r="1224" spans="2:28" x14ac:dyDescent="0.25"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1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</row>
    <row r="1225" spans="2:28" x14ac:dyDescent="0.25"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1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</row>
    <row r="1226" spans="2:28" x14ac:dyDescent="0.25"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1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</row>
    <row r="1227" spans="2:28" x14ac:dyDescent="0.25"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1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</row>
    <row r="1228" spans="2:28" x14ac:dyDescent="0.25"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1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</row>
    <row r="1229" spans="2:28" x14ac:dyDescent="0.25"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1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</row>
    <row r="1230" spans="2:28" x14ac:dyDescent="0.25"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1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</row>
    <row r="1231" spans="2:28" x14ac:dyDescent="0.25"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1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</row>
    <row r="1232" spans="2:28" x14ac:dyDescent="0.25"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1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</row>
    <row r="1233" spans="2:28" x14ac:dyDescent="0.25"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1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</row>
    <row r="1234" spans="2:28" x14ac:dyDescent="0.25"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1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</row>
    <row r="1235" spans="2:28" x14ac:dyDescent="0.25"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1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</row>
    <row r="1236" spans="2:28" x14ac:dyDescent="0.25"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1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</row>
    <row r="1237" spans="2:28" x14ac:dyDescent="0.25"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1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</row>
    <row r="1238" spans="2:28" x14ac:dyDescent="0.25"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1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</row>
    <row r="1239" spans="2:28" x14ac:dyDescent="0.25"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1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</row>
    <row r="1240" spans="2:28" x14ac:dyDescent="0.25"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1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</row>
    <row r="1241" spans="2:28" x14ac:dyDescent="0.25"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1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</row>
    <row r="1242" spans="2:28" x14ac:dyDescent="0.25"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1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</row>
    <row r="1243" spans="2:28" x14ac:dyDescent="0.25"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1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</row>
    <row r="1244" spans="2:28" x14ac:dyDescent="0.25"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1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</row>
    <row r="1245" spans="2:28" x14ac:dyDescent="0.25"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1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</row>
    <row r="1246" spans="2:28" x14ac:dyDescent="0.25"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1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</row>
    <row r="1247" spans="2:28" x14ac:dyDescent="0.25"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1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</row>
    <row r="1248" spans="2:28" x14ac:dyDescent="0.25"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1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</row>
    <row r="1249" spans="1:28" x14ac:dyDescent="0.25"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1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</row>
    <row r="1250" spans="1:28" x14ac:dyDescent="0.25"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1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</row>
    <row r="1251" spans="1:28" x14ac:dyDescent="0.25"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1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</row>
    <row r="1252" spans="1:28" x14ac:dyDescent="0.25"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1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</row>
    <row r="1253" spans="1:28" x14ac:dyDescent="0.25"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1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</row>
    <row r="1254" spans="1:28" x14ac:dyDescent="0.25"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1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</row>
    <row r="1255" spans="1:28" x14ac:dyDescent="0.25"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1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</row>
    <row r="1256" spans="1:28" x14ac:dyDescent="0.25"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1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</row>
    <row r="1257" spans="1:28" x14ac:dyDescent="0.25"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1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</row>
    <row r="1258" spans="1:28" x14ac:dyDescent="0.25"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1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</row>
    <row r="1259" spans="1:28" x14ac:dyDescent="0.25"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1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</row>
    <row r="1260" spans="1:28" x14ac:dyDescent="0.25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10"/>
    </row>
    <row r="1261" spans="1:28" x14ac:dyDescent="0.25">
      <c r="B1261" s="10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1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</row>
    <row r="1262" spans="1:28" x14ac:dyDescent="0.25">
      <c r="B1262" s="10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1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</row>
    <row r="1263" spans="1:28" x14ac:dyDescent="0.25">
      <c r="B1263" s="10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1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</row>
    <row r="1264" spans="1:28" x14ac:dyDescent="0.25"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1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</row>
    <row r="1265" spans="2:28" x14ac:dyDescent="0.25"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1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</row>
    <row r="1266" spans="2:28" x14ac:dyDescent="0.25"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1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</row>
    <row r="1267" spans="2:28" x14ac:dyDescent="0.25"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1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</row>
    <row r="1268" spans="2:28" x14ac:dyDescent="0.25"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1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</row>
    <row r="1269" spans="2:28" x14ac:dyDescent="0.25"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1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</row>
    <row r="1270" spans="2:28" x14ac:dyDescent="0.25"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1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</row>
    <row r="1271" spans="2:28" x14ac:dyDescent="0.25"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1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</row>
    <row r="1272" spans="2:28" x14ac:dyDescent="0.25"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1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</row>
    <row r="1273" spans="2:28" x14ac:dyDescent="0.25"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1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</row>
    <row r="1274" spans="2:28" x14ac:dyDescent="0.25"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1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</row>
    <row r="1275" spans="2:28" x14ac:dyDescent="0.25"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1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</row>
    <row r="1276" spans="2:28" x14ac:dyDescent="0.25"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1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</row>
    <row r="1277" spans="2:28" x14ac:dyDescent="0.25"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1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</row>
    <row r="1278" spans="2:28" x14ac:dyDescent="0.25"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1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</row>
    <row r="1279" spans="2:28" x14ac:dyDescent="0.25"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1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</row>
    <row r="1280" spans="2:28" x14ac:dyDescent="0.25"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1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</row>
    <row r="1281" spans="2:28" x14ac:dyDescent="0.25"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1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</row>
    <row r="1282" spans="2:28" x14ac:dyDescent="0.25"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1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</row>
    <row r="1283" spans="2:28" x14ac:dyDescent="0.25"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1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</row>
    <row r="1284" spans="2:28" x14ac:dyDescent="0.25"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1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</row>
    <row r="1285" spans="2:28" x14ac:dyDescent="0.25"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1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</row>
    <row r="1286" spans="2:28" x14ac:dyDescent="0.25"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1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</row>
    <row r="1287" spans="2:28" x14ac:dyDescent="0.25"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1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</row>
    <row r="1288" spans="2:28" x14ac:dyDescent="0.25"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1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</row>
    <row r="1289" spans="2:28" x14ac:dyDescent="0.25"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1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</row>
    <row r="1290" spans="2:28" x14ac:dyDescent="0.25"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1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</row>
    <row r="1291" spans="2:28" x14ac:dyDescent="0.25"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1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</row>
    <row r="1292" spans="2:28" x14ac:dyDescent="0.25"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1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</row>
    <row r="1293" spans="2:28" x14ac:dyDescent="0.25"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1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</row>
    <row r="1294" spans="2:28" x14ac:dyDescent="0.25"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1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</row>
    <row r="1295" spans="2:28" x14ac:dyDescent="0.25"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1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</row>
    <row r="1296" spans="2:28" x14ac:dyDescent="0.25"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1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</row>
    <row r="1297" spans="2:28" x14ac:dyDescent="0.25"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1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</row>
    <row r="1298" spans="2:28" x14ac:dyDescent="0.25"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1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</row>
    <row r="1299" spans="2:28" x14ac:dyDescent="0.25"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1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</row>
    <row r="1300" spans="2:28" x14ac:dyDescent="0.25"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1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</row>
    <row r="1301" spans="2:28" x14ac:dyDescent="0.25"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1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</row>
    <row r="1302" spans="2:28" x14ac:dyDescent="0.25"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1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</row>
    <row r="1303" spans="2:28" x14ac:dyDescent="0.25"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1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</row>
    <row r="1304" spans="2:28" x14ac:dyDescent="0.25"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1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</row>
    <row r="1305" spans="2:28" x14ac:dyDescent="0.25"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1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</row>
    <row r="1306" spans="2:28" x14ac:dyDescent="0.25"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1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</row>
    <row r="1307" spans="2:28" x14ac:dyDescent="0.25"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1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</row>
    <row r="1308" spans="2:28" x14ac:dyDescent="0.25"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1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</row>
    <row r="1309" spans="2:28" x14ac:dyDescent="0.25"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1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</row>
    <row r="1310" spans="2:28" x14ac:dyDescent="0.25"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1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</row>
    <row r="1311" spans="2:28" x14ac:dyDescent="0.25"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1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</row>
    <row r="1312" spans="2:28" x14ac:dyDescent="0.25"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1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</row>
    <row r="1313" spans="1:28" x14ac:dyDescent="0.25"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1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</row>
    <row r="1314" spans="1:28" x14ac:dyDescent="0.25"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1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</row>
    <row r="1315" spans="1:28" x14ac:dyDescent="0.25"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1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</row>
    <row r="1316" spans="1:28" x14ac:dyDescent="0.25"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1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</row>
    <row r="1317" spans="1:28" x14ac:dyDescent="0.25"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1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</row>
    <row r="1318" spans="1:28" x14ac:dyDescent="0.25"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1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</row>
    <row r="1319" spans="1:28" x14ac:dyDescent="0.25"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1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</row>
    <row r="1320" spans="1:28" x14ac:dyDescent="0.25">
      <c r="A1320" s="40"/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10"/>
    </row>
    <row r="1321" spans="1:28" x14ac:dyDescent="0.25">
      <c r="B1321" s="10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1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</row>
    <row r="1322" spans="1:28" x14ac:dyDescent="0.25">
      <c r="B1322" s="10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1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</row>
    <row r="1323" spans="1:28" x14ac:dyDescent="0.25">
      <c r="B1323" s="10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1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</row>
    <row r="1324" spans="1:28" x14ac:dyDescent="0.25"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1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</row>
    <row r="1325" spans="1:28" x14ac:dyDescent="0.25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1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</row>
    <row r="1326" spans="1:28" x14ac:dyDescent="0.25"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1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</row>
    <row r="1327" spans="1:28" x14ac:dyDescent="0.25"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1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</row>
    <row r="1328" spans="1:28" x14ac:dyDescent="0.25"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1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</row>
    <row r="1329" spans="2:28" x14ac:dyDescent="0.25"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1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</row>
    <row r="1330" spans="2:28" x14ac:dyDescent="0.25"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1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</row>
    <row r="1331" spans="2:28" x14ac:dyDescent="0.25"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1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</row>
    <row r="1332" spans="2:28" x14ac:dyDescent="0.25"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1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</row>
    <row r="1333" spans="2:28" x14ac:dyDescent="0.25"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1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</row>
    <row r="1334" spans="2:28" x14ac:dyDescent="0.25"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1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</row>
    <row r="1335" spans="2:28" x14ac:dyDescent="0.25"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1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</row>
    <row r="1336" spans="2:28" x14ac:dyDescent="0.25"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1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</row>
    <row r="1337" spans="2:28" x14ac:dyDescent="0.25"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1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</row>
    <row r="1338" spans="2:28" x14ac:dyDescent="0.25"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1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</row>
    <row r="1339" spans="2:28" x14ac:dyDescent="0.25"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1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</row>
    <row r="1340" spans="2:28" x14ac:dyDescent="0.25"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1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</row>
    <row r="1341" spans="2:28" x14ac:dyDescent="0.25"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1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</row>
    <row r="1342" spans="2:28" x14ac:dyDescent="0.25"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1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</row>
    <row r="1343" spans="2:28" x14ac:dyDescent="0.25"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1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</row>
    <row r="1344" spans="2:28" x14ac:dyDescent="0.25"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1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</row>
    <row r="1345" spans="2:28" x14ac:dyDescent="0.25"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1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</row>
    <row r="1346" spans="2:28" x14ac:dyDescent="0.25"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1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</row>
    <row r="1347" spans="2:28" x14ac:dyDescent="0.25"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1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</row>
    <row r="1348" spans="2:28" x14ac:dyDescent="0.25"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1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</row>
    <row r="1349" spans="2:28" x14ac:dyDescent="0.25"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1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</row>
    <row r="1350" spans="2:28" x14ac:dyDescent="0.25"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1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</row>
    <row r="1351" spans="2:28" x14ac:dyDescent="0.25"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1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</row>
    <row r="1352" spans="2:28" x14ac:dyDescent="0.25"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1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</row>
    <row r="1353" spans="2:28" x14ac:dyDescent="0.25"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1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</row>
    <row r="1354" spans="2:28" x14ac:dyDescent="0.25"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1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</row>
    <row r="1355" spans="2:28" x14ac:dyDescent="0.25"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1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</row>
    <row r="1356" spans="2:28" x14ac:dyDescent="0.25"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1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</row>
    <row r="1357" spans="2:28" x14ac:dyDescent="0.25"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1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</row>
    <row r="1358" spans="2:28" x14ac:dyDescent="0.25"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1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</row>
    <row r="1359" spans="2:28" x14ac:dyDescent="0.25"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1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</row>
    <row r="1360" spans="2:28" x14ac:dyDescent="0.25"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1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</row>
    <row r="1361" spans="2:28" x14ac:dyDescent="0.25"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1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</row>
    <row r="1362" spans="2:28" x14ac:dyDescent="0.25"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1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</row>
    <row r="1363" spans="2:28" x14ac:dyDescent="0.25"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1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</row>
    <row r="1364" spans="2:28" x14ac:dyDescent="0.25"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1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</row>
    <row r="1365" spans="2:28" x14ac:dyDescent="0.25"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1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</row>
    <row r="1366" spans="2:28" x14ac:dyDescent="0.25"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1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</row>
    <row r="1367" spans="2:28" x14ac:dyDescent="0.25"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1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</row>
    <row r="1368" spans="2:28" x14ac:dyDescent="0.25"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1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</row>
    <row r="1369" spans="2:28" x14ac:dyDescent="0.25"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1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</row>
    <row r="1370" spans="2:28" x14ac:dyDescent="0.25"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1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</row>
    <row r="1371" spans="2:28" x14ac:dyDescent="0.25"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1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</row>
    <row r="1372" spans="2:28" x14ac:dyDescent="0.25"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1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</row>
    <row r="1373" spans="2:28" x14ac:dyDescent="0.25"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1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</row>
    <row r="1374" spans="2:28" x14ac:dyDescent="0.25"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1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</row>
    <row r="1375" spans="2:28" x14ac:dyDescent="0.25"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1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</row>
    <row r="1376" spans="2:28" x14ac:dyDescent="0.25"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1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</row>
    <row r="1377" spans="1:28" x14ac:dyDescent="0.25"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1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</row>
    <row r="1378" spans="1:28" x14ac:dyDescent="0.25"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1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</row>
    <row r="1379" spans="1:28" x14ac:dyDescent="0.25"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1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</row>
    <row r="1380" spans="1:28" x14ac:dyDescent="0.25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10"/>
    </row>
    <row r="1381" spans="1:28" x14ac:dyDescent="0.25">
      <c r="B1381" s="10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1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</row>
    <row r="1382" spans="1:28" x14ac:dyDescent="0.25">
      <c r="B1382" s="10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1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</row>
    <row r="1383" spans="1:28" x14ac:dyDescent="0.25">
      <c r="B1383" s="10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1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</row>
    <row r="1384" spans="1:28" x14ac:dyDescent="0.25"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1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</row>
    <row r="1385" spans="1:28" x14ac:dyDescent="0.25"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1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</row>
    <row r="1386" spans="1:28" x14ac:dyDescent="0.25"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1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</row>
    <row r="1387" spans="1:28" x14ac:dyDescent="0.25"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1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</row>
    <row r="1388" spans="1:28" x14ac:dyDescent="0.25"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1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</row>
    <row r="1389" spans="1:28" x14ac:dyDescent="0.25"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1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</row>
    <row r="1390" spans="1:28" x14ac:dyDescent="0.25"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1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</row>
    <row r="1391" spans="1:28" x14ac:dyDescent="0.25"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1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</row>
    <row r="1392" spans="1:28" x14ac:dyDescent="0.25"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1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</row>
    <row r="1393" spans="2:28" x14ac:dyDescent="0.25"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1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</row>
    <row r="1394" spans="2:28" x14ac:dyDescent="0.25"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1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</row>
    <row r="1395" spans="2:28" x14ac:dyDescent="0.25"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1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</row>
    <row r="1396" spans="2:28" x14ac:dyDescent="0.25"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1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</row>
    <row r="1397" spans="2:28" x14ac:dyDescent="0.25"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1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</row>
    <row r="1398" spans="2:28" x14ac:dyDescent="0.25"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1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</row>
    <row r="1399" spans="2:28" x14ac:dyDescent="0.25"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1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</row>
    <row r="1400" spans="2:28" x14ac:dyDescent="0.25"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1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</row>
    <row r="1401" spans="2:28" x14ac:dyDescent="0.25"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1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</row>
    <row r="1402" spans="2:28" x14ac:dyDescent="0.25"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1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</row>
    <row r="1403" spans="2:28" x14ac:dyDescent="0.25"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1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</row>
    <row r="1404" spans="2:28" x14ac:dyDescent="0.25"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1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</row>
    <row r="1405" spans="2:28" x14ac:dyDescent="0.25"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1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</row>
    <row r="1406" spans="2:28" x14ac:dyDescent="0.25"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1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</row>
    <row r="1407" spans="2:28" x14ac:dyDescent="0.25"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1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</row>
    <row r="1408" spans="2:28" x14ac:dyDescent="0.25"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1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</row>
    <row r="1409" spans="2:28" x14ac:dyDescent="0.25"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1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</row>
    <row r="1410" spans="2:28" x14ac:dyDescent="0.25"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1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</row>
    <row r="1411" spans="2:28" x14ac:dyDescent="0.25"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1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</row>
    <row r="1412" spans="2:28" x14ac:dyDescent="0.25"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1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</row>
    <row r="1413" spans="2:28" x14ac:dyDescent="0.25"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1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</row>
    <row r="1414" spans="2:28" x14ac:dyDescent="0.25"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1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</row>
    <row r="1415" spans="2:28" x14ac:dyDescent="0.25"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1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</row>
    <row r="1416" spans="2:28" x14ac:dyDescent="0.25"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1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</row>
    <row r="1417" spans="2:28" x14ac:dyDescent="0.25"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1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</row>
    <row r="1418" spans="2:28" x14ac:dyDescent="0.25"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1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</row>
    <row r="1419" spans="2:28" x14ac:dyDescent="0.25"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1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</row>
    <row r="1420" spans="2:28" x14ac:dyDescent="0.25"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1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</row>
    <row r="1421" spans="2:28" x14ac:dyDescent="0.25"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1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</row>
    <row r="1422" spans="2:28" x14ac:dyDescent="0.25"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1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</row>
    <row r="1423" spans="2:28" x14ac:dyDescent="0.25"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1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</row>
    <row r="1424" spans="2:28" x14ac:dyDescent="0.25"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1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</row>
    <row r="1425" spans="1:28" x14ac:dyDescent="0.25"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1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</row>
    <row r="1426" spans="1:28" x14ac:dyDescent="0.25"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1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</row>
    <row r="1427" spans="1:28" x14ac:dyDescent="0.25"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1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</row>
    <row r="1428" spans="1:28" x14ac:dyDescent="0.25"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1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</row>
    <row r="1429" spans="1:28" x14ac:dyDescent="0.25"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1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</row>
    <row r="1430" spans="1:28" x14ac:dyDescent="0.25"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1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</row>
    <row r="1431" spans="1:28" x14ac:dyDescent="0.25"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1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</row>
    <row r="1432" spans="1:28" x14ac:dyDescent="0.25"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1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</row>
    <row r="1433" spans="1:28" x14ac:dyDescent="0.25"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1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</row>
    <row r="1434" spans="1:28" x14ac:dyDescent="0.25"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1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</row>
    <row r="1435" spans="1:28" x14ac:dyDescent="0.25"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1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</row>
    <row r="1436" spans="1:28" x14ac:dyDescent="0.25"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1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</row>
    <row r="1437" spans="1:28" x14ac:dyDescent="0.25"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1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</row>
    <row r="1438" spans="1:28" x14ac:dyDescent="0.25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1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</row>
    <row r="1439" spans="1:28" x14ac:dyDescent="0.25"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1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</row>
    <row r="1440" spans="1:28" x14ac:dyDescent="0.25">
      <c r="A1440" s="40"/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1"/>
  </sheetPr>
  <dimension ref="A1:AA144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2</v>
      </c>
      <c r="C1" t="s">
        <v>3</v>
      </c>
      <c r="D1" s="7"/>
      <c r="E1" s="7"/>
      <c r="N1" s="8" t="s">
        <v>4</v>
      </c>
    </row>
    <row r="2" spans="1:27" x14ac:dyDescent="0.25">
      <c r="A2" s="5" t="s">
        <v>5</v>
      </c>
      <c r="C2" s="6" t="s">
        <v>89</v>
      </c>
      <c r="N2" s="8" t="s">
        <v>4</v>
      </c>
    </row>
    <row r="3" spans="1:27" x14ac:dyDescent="0.25">
      <c r="A3" s="5" t="s">
        <v>7</v>
      </c>
      <c r="C3" s="6" t="s">
        <v>90</v>
      </c>
      <c r="N3" s="8" t="s">
        <v>4</v>
      </c>
      <c r="O3" s="28" t="s">
        <v>9</v>
      </c>
      <c r="P3" s="6" t="s">
        <v>59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4</v>
      </c>
    </row>
    <row r="5" spans="1:27" x14ac:dyDescent="0.25">
      <c r="A5" s="13" t="s">
        <v>11</v>
      </c>
      <c r="C5" s="10" t="s">
        <v>91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11" t="s">
        <v>4</v>
      </c>
      <c r="O5" s="10"/>
      <c r="Q5" s="10"/>
      <c r="R5" s="10"/>
      <c r="U5" s="11" t="s">
        <v>92</v>
      </c>
      <c r="V5" s="10"/>
      <c r="W5" s="10"/>
      <c r="X5" s="11" t="s">
        <v>93</v>
      </c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1" t="s">
        <v>4</v>
      </c>
      <c r="O6" s="10"/>
      <c r="P6" s="10"/>
      <c r="Q6" s="10"/>
      <c r="R6" s="10"/>
      <c r="S6" s="10"/>
      <c r="T6" s="10"/>
      <c r="U6" s="101" t="s">
        <v>94</v>
      </c>
      <c r="V6" s="10"/>
      <c r="W6" s="10"/>
      <c r="X6" s="101" t="s">
        <v>94</v>
      </c>
      <c r="Y6" s="10"/>
      <c r="Z6" s="10"/>
      <c r="AA6" s="10"/>
    </row>
    <row r="7" spans="1:27" x14ac:dyDescent="0.25">
      <c r="A7" s="13" t="s">
        <v>17</v>
      </c>
      <c r="C7" s="75"/>
      <c r="D7" s="76"/>
      <c r="E7" s="77"/>
      <c r="F7" s="78" t="s">
        <v>44</v>
      </c>
      <c r="G7" s="79" t="s">
        <v>67</v>
      </c>
      <c r="H7" s="10"/>
      <c r="I7" s="80" t="s">
        <v>68</v>
      </c>
      <c r="J7" s="10"/>
      <c r="K7" s="10"/>
      <c r="L7" s="10"/>
      <c r="M7" s="102" t="s">
        <v>95</v>
      </c>
      <c r="N7" s="11" t="s">
        <v>4</v>
      </c>
      <c r="O7" s="10"/>
      <c r="Q7" s="10"/>
      <c r="R7" s="43" t="s">
        <v>67</v>
      </c>
      <c r="T7" s="81" t="s">
        <v>92</v>
      </c>
      <c r="U7" s="81" t="s">
        <v>96</v>
      </c>
      <c r="V7" s="10"/>
      <c r="W7" s="43" t="s">
        <v>93</v>
      </c>
      <c r="X7" s="81" t="s">
        <v>97</v>
      </c>
      <c r="Y7" s="10"/>
      <c r="Z7" s="10"/>
      <c r="AA7" s="10"/>
    </row>
    <row r="8" spans="1:27" x14ac:dyDescent="0.25">
      <c r="A8" s="13"/>
      <c r="B8" s="12"/>
      <c r="C8" s="24" t="s">
        <v>71</v>
      </c>
      <c r="D8" s="25"/>
      <c r="E8" s="26"/>
      <c r="F8" s="82">
        <v>16700</v>
      </c>
      <c r="G8" s="83" t="s">
        <v>47</v>
      </c>
      <c r="H8" s="10"/>
      <c r="I8" s="10" t="s">
        <v>72</v>
      </c>
      <c r="J8" s="10"/>
      <c r="K8" s="18" t="s">
        <v>98</v>
      </c>
      <c r="L8" s="20"/>
      <c r="M8" s="103">
        <v>29.3</v>
      </c>
      <c r="N8" s="11" t="s">
        <v>4</v>
      </c>
      <c r="O8" s="10"/>
      <c r="P8" s="44" t="s">
        <v>37</v>
      </c>
      <c r="Q8" s="86" t="s">
        <v>75</v>
      </c>
      <c r="R8" s="87">
        <f>G10</f>
        <v>0</v>
      </c>
      <c r="S8" s="84" t="s">
        <v>74</v>
      </c>
      <c r="T8" s="10">
        <f>F10*R8</f>
        <v>0</v>
      </c>
      <c r="U8" s="69">
        <f>T8/M8</f>
        <v>0</v>
      </c>
      <c r="V8" s="84" t="s">
        <v>74</v>
      </c>
      <c r="W8" s="10">
        <f>F10-T8</f>
        <v>2090</v>
      </c>
      <c r="X8" s="64">
        <f>W8/F8</f>
        <v>0.1251497005988024</v>
      </c>
      <c r="Y8" s="99" t="s">
        <v>99</v>
      </c>
      <c r="Z8" s="10"/>
      <c r="AA8" s="10"/>
    </row>
    <row r="9" spans="1:27" x14ac:dyDescent="0.25">
      <c r="A9" s="12"/>
      <c r="B9" s="12"/>
      <c r="C9" s="34" t="s">
        <v>76</v>
      </c>
      <c r="D9" s="35"/>
      <c r="E9" s="36"/>
      <c r="F9" s="89">
        <v>17370</v>
      </c>
      <c r="G9" s="90" t="s">
        <v>47</v>
      </c>
      <c r="H9" s="10"/>
      <c r="I9" s="35" t="s">
        <v>77</v>
      </c>
      <c r="J9" s="10"/>
      <c r="K9" s="34" t="s">
        <v>100</v>
      </c>
      <c r="L9" s="36"/>
      <c r="M9" s="104">
        <v>30.5</v>
      </c>
      <c r="N9" s="11" t="s">
        <v>4</v>
      </c>
      <c r="O9" s="10"/>
      <c r="P9" s="44" t="s">
        <v>39</v>
      </c>
      <c r="Q9" s="86" t="s">
        <v>75</v>
      </c>
      <c r="R9" s="87">
        <f>G11</f>
        <v>0.85</v>
      </c>
      <c r="S9" s="84" t="s">
        <v>74</v>
      </c>
      <c r="T9" s="10">
        <f>F11*R9</f>
        <v>1589.5</v>
      </c>
      <c r="U9" s="69">
        <f>T9/M8</f>
        <v>54.249146757679178</v>
      </c>
      <c r="V9" s="84" t="s">
        <v>74</v>
      </c>
      <c r="W9" s="10">
        <f>F11-T9</f>
        <v>280.5</v>
      </c>
      <c r="X9" s="64">
        <f>W9/F8</f>
        <v>1.6796407185628741E-2</v>
      </c>
      <c r="Y9" s="99" t="s">
        <v>99</v>
      </c>
      <c r="Z9" s="10"/>
      <c r="AA9" s="10"/>
    </row>
    <row r="10" spans="1:27" x14ac:dyDescent="0.25">
      <c r="A10" s="12"/>
      <c r="B10" s="12"/>
      <c r="C10" s="24" t="s">
        <v>79</v>
      </c>
      <c r="D10" s="25"/>
      <c r="E10" s="26"/>
      <c r="F10" s="82">
        <v>2090</v>
      </c>
      <c r="G10" s="91">
        <v>0</v>
      </c>
      <c r="H10" s="10"/>
      <c r="I10" s="10" t="s">
        <v>37</v>
      </c>
      <c r="J10" s="10"/>
      <c r="K10" s="12"/>
      <c r="L10" s="12"/>
      <c r="M10" s="12"/>
      <c r="N10" s="11" t="s">
        <v>4</v>
      </c>
      <c r="O10" s="10"/>
      <c r="P10" s="44" t="s">
        <v>45</v>
      </c>
      <c r="Q10" s="86" t="s">
        <v>75</v>
      </c>
      <c r="R10" s="87">
        <f>G12</f>
        <v>0.3</v>
      </c>
      <c r="S10" s="84" t="s">
        <v>74</v>
      </c>
      <c r="T10" s="10">
        <f>F12*R10</f>
        <v>144</v>
      </c>
      <c r="U10" s="69">
        <f>T10/M8</f>
        <v>4.914675767918089</v>
      </c>
      <c r="V10" s="84" t="s">
        <v>74</v>
      </c>
      <c r="W10" s="10">
        <f>F12-T10</f>
        <v>336</v>
      </c>
      <c r="X10" s="64">
        <f>W10/F8</f>
        <v>2.0119760479041918E-2</v>
      </c>
      <c r="Y10" s="99" t="s">
        <v>99</v>
      </c>
      <c r="Z10" s="10"/>
      <c r="AA10" s="10"/>
    </row>
    <row r="11" spans="1:27" x14ac:dyDescent="0.25">
      <c r="A11" s="12"/>
      <c r="B11" s="12"/>
      <c r="C11" s="24" t="s">
        <v>81</v>
      </c>
      <c r="D11" s="25"/>
      <c r="E11" s="26"/>
      <c r="F11" s="82">
        <v>1870</v>
      </c>
      <c r="G11" s="91">
        <v>0.85</v>
      </c>
      <c r="H11" s="10"/>
      <c r="I11" s="10" t="s">
        <v>39</v>
      </c>
      <c r="J11" s="10"/>
      <c r="K11" s="12"/>
      <c r="L11" s="12"/>
      <c r="M11" s="12"/>
      <c r="N11" s="11" t="s">
        <v>4</v>
      </c>
      <c r="O11" s="10"/>
      <c r="P11" s="51" t="s">
        <v>101</v>
      </c>
      <c r="Q11" s="86" t="s">
        <v>75</v>
      </c>
      <c r="R11" s="87">
        <f>G13</f>
        <v>0.75</v>
      </c>
      <c r="S11" s="84" t="s">
        <v>74</v>
      </c>
      <c r="T11" s="10">
        <f>F13*R11</f>
        <v>915</v>
      </c>
      <c r="U11" s="105">
        <f>T11/M9</f>
        <v>30</v>
      </c>
      <c r="V11" s="84" t="s">
        <v>74</v>
      </c>
      <c r="W11" s="10">
        <f>F13-T11</f>
        <v>305</v>
      </c>
      <c r="X11" s="106">
        <f>W11/F9</f>
        <v>1.7559009786989061E-2</v>
      </c>
      <c r="Y11" s="99" t="s">
        <v>102</v>
      </c>
      <c r="Z11" s="10"/>
      <c r="AA11" s="10"/>
    </row>
    <row r="12" spans="1:27" x14ac:dyDescent="0.25">
      <c r="A12" s="13"/>
      <c r="B12" s="12"/>
      <c r="C12" s="24" t="s">
        <v>83</v>
      </c>
      <c r="D12" s="25"/>
      <c r="E12" s="26"/>
      <c r="F12" s="82">
        <v>480</v>
      </c>
      <c r="G12" s="91">
        <v>0.3</v>
      </c>
      <c r="H12" s="10"/>
      <c r="I12" s="10" t="s">
        <v>45</v>
      </c>
      <c r="J12" s="10"/>
      <c r="K12" s="12"/>
      <c r="L12" s="12"/>
      <c r="M12" s="12"/>
      <c r="N12" s="11" t="s">
        <v>4</v>
      </c>
      <c r="O12" s="10"/>
      <c r="P12" s="10"/>
      <c r="Q12" s="10"/>
      <c r="R12" s="10"/>
      <c r="S12" s="10"/>
      <c r="T12" s="10"/>
      <c r="U12" s="107">
        <f>SUM(U8:U11)</f>
        <v>89.163822525597269</v>
      </c>
      <c r="V12" s="10"/>
      <c r="W12" s="10"/>
      <c r="X12" s="108">
        <f>SUM(X8:X11)</f>
        <v>0.17962487805046215</v>
      </c>
      <c r="Y12" s="10"/>
      <c r="Z12" s="10"/>
      <c r="AA12" s="10"/>
    </row>
    <row r="13" spans="1:27" x14ac:dyDescent="0.25">
      <c r="A13" s="12"/>
      <c r="B13" s="12"/>
      <c r="C13" s="24" t="s">
        <v>84</v>
      </c>
      <c r="D13" s="25"/>
      <c r="E13" s="26"/>
      <c r="F13" s="82">
        <v>1220</v>
      </c>
      <c r="G13" s="91">
        <v>0.75</v>
      </c>
      <c r="H13" s="10"/>
      <c r="I13" s="35" t="s">
        <v>41</v>
      </c>
      <c r="J13" s="10"/>
      <c r="K13" s="12"/>
      <c r="L13" s="12"/>
      <c r="M13" s="12"/>
      <c r="N13" s="11" t="s">
        <v>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75" t="s">
        <v>19</v>
      </c>
      <c r="D14" s="76"/>
      <c r="E14" s="77"/>
      <c r="F14" s="94">
        <v>1200</v>
      </c>
      <c r="G14" s="95">
        <v>0</v>
      </c>
      <c r="H14" s="10"/>
      <c r="I14" s="10" t="s">
        <v>19</v>
      </c>
      <c r="J14" s="10"/>
      <c r="K14" s="12"/>
      <c r="L14" s="12"/>
      <c r="M14" s="12"/>
      <c r="N14" s="11" t="s">
        <v>4</v>
      </c>
      <c r="P14" s="42" t="s">
        <v>103</v>
      </c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11" t="s">
        <v>4</v>
      </c>
      <c r="P15" s="42" t="s">
        <v>104</v>
      </c>
      <c r="Y15" s="10"/>
      <c r="Z15" s="10"/>
      <c r="AA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11" t="s">
        <v>4</v>
      </c>
      <c r="V16" s="10"/>
      <c r="W16" s="10"/>
      <c r="X16" s="10"/>
      <c r="Y16" s="10"/>
      <c r="Z16" s="10"/>
      <c r="AA16" s="10"/>
    </row>
    <row r="17" spans="3:27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1" t="s">
        <v>4</v>
      </c>
      <c r="O17" s="109" t="s">
        <v>105</v>
      </c>
      <c r="P17" s="6" t="s">
        <v>106</v>
      </c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1" t="s">
        <v>4</v>
      </c>
      <c r="O18" s="10"/>
      <c r="R18" s="10"/>
      <c r="S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1" t="s">
        <v>4</v>
      </c>
      <c r="O19" s="10"/>
      <c r="P19" s="10" t="s">
        <v>107</v>
      </c>
      <c r="Q19" s="10"/>
      <c r="R19" s="10"/>
      <c r="S19" s="10"/>
      <c r="T19" s="10"/>
      <c r="U19" s="110">
        <f>U12</f>
        <v>89.163822525597269</v>
      </c>
      <c r="V19" s="39" t="s">
        <v>108</v>
      </c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1" t="s">
        <v>4</v>
      </c>
      <c r="O20" s="10"/>
      <c r="P20" s="10" t="s">
        <v>109</v>
      </c>
      <c r="Q20" s="10"/>
      <c r="R20" s="10"/>
      <c r="S20" s="10"/>
      <c r="T20" s="10"/>
      <c r="U20" s="111">
        <f>X12</f>
        <v>0.17962487805046215</v>
      </c>
      <c r="V20" s="39" t="s">
        <v>108</v>
      </c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 t="s">
        <v>4</v>
      </c>
      <c r="O21" s="10"/>
      <c r="P21" s="99" t="s">
        <v>88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1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1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1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1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1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11" t="s">
        <v>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11" t="s">
        <v>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11" t="s">
        <v>4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11" t="s">
        <v>4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3:27" x14ac:dyDescent="0.25">
      <c r="N31" s="11" t="s">
        <v>4</v>
      </c>
    </row>
    <row r="32" spans="3:27" x14ac:dyDescent="0.25">
      <c r="N32" s="11" t="s">
        <v>4</v>
      </c>
    </row>
    <row r="33" spans="14:14" x14ac:dyDescent="0.25">
      <c r="N33" s="11" t="s">
        <v>4</v>
      </c>
    </row>
    <row r="34" spans="14:14" x14ac:dyDescent="0.25">
      <c r="N34" s="11" t="s">
        <v>4</v>
      </c>
    </row>
    <row r="35" spans="14:14" x14ac:dyDescent="0.25">
      <c r="N35" s="11" t="s">
        <v>4</v>
      </c>
    </row>
    <row r="36" spans="14:14" x14ac:dyDescent="0.25">
      <c r="N36" s="11" t="s">
        <v>4</v>
      </c>
    </row>
    <row r="37" spans="14:14" x14ac:dyDescent="0.25">
      <c r="N37" s="11" t="s">
        <v>4</v>
      </c>
    </row>
    <row r="38" spans="14:14" x14ac:dyDescent="0.25">
      <c r="N38" s="11" t="s">
        <v>4</v>
      </c>
    </row>
    <row r="39" spans="14:14" x14ac:dyDescent="0.25">
      <c r="N39" s="11" t="s">
        <v>4</v>
      </c>
    </row>
    <row r="40" spans="14:14" x14ac:dyDescent="0.25">
      <c r="N40" s="11" t="s">
        <v>4</v>
      </c>
    </row>
    <row r="41" spans="14:14" x14ac:dyDescent="0.25">
      <c r="N41" s="11" t="s">
        <v>4</v>
      </c>
    </row>
    <row r="42" spans="14:14" x14ac:dyDescent="0.25">
      <c r="N42" s="11" t="s">
        <v>4</v>
      </c>
    </row>
    <row r="43" spans="14:14" x14ac:dyDescent="0.25">
      <c r="N43" s="11" t="s">
        <v>4</v>
      </c>
    </row>
    <row r="44" spans="14:14" x14ac:dyDescent="0.25">
      <c r="N44" s="11" t="s">
        <v>4</v>
      </c>
    </row>
    <row r="45" spans="14:14" x14ac:dyDescent="0.25">
      <c r="N45" s="11" t="s">
        <v>4</v>
      </c>
    </row>
    <row r="46" spans="14:14" x14ac:dyDescent="0.25">
      <c r="N46" s="11" t="s">
        <v>4</v>
      </c>
    </row>
    <row r="47" spans="14:14" x14ac:dyDescent="0.25">
      <c r="N47" s="11" t="s">
        <v>4</v>
      </c>
    </row>
    <row r="48" spans="14:14" x14ac:dyDescent="0.25">
      <c r="N48" s="11" t="s">
        <v>4</v>
      </c>
    </row>
    <row r="49" spans="1:27" x14ac:dyDescent="0.25">
      <c r="N49" s="11" t="s">
        <v>4</v>
      </c>
    </row>
    <row r="50" spans="1:27" x14ac:dyDescent="0.25">
      <c r="N50" s="11" t="s">
        <v>4</v>
      </c>
    </row>
    <row r="51" spans="1:27" x14ac:dyDescent="0.25">
      <c r="N51" s="11" t="s">
        <v>4</v>
      </c>
    </row>
    <row r="52" spans="1:27" x14ac:dyDescent="0.25">
      <c r="N52" s="11" t="s">
        <v>4</v>
      </c>
    </row>
    <row r="53" spans="1:27" x14ac:dyDescent="0.25">
      <c r="N53" s="11" t="s">
        <v>4</v>
      </c>
    </row>
    <row r="54" spans="1:27" x14ac:dyDescent="0.25">
      <c r="N54" s="11" t="s">
        <v>4</v>
      </c>
    </row>
    <row r="55" spans="1:27" x14ac:dyDescent="0.25">
      <c r="N55" s="11" t="s">
        <v>4</v>
      </c>
    </row>
    <row r="56" spans="1:27" x14ac:dyDescent="0.25">
      <c r="N56" s="11" t="s">
        <v>4</v>
      </c>
    </row>
    <row r="57" spans="1:27" x14ac:dyDescent="0.25">
      <c r="N57" s="11" t="s">
        <v>4</v>
      </c>
    </row>
    <row r="58" spans="1:27" x14ac:dyDescent="0.25">
      <c r="N58" s="11" t="s">
        <v>4</v>
      </c>
    </row>
    <row r="59" spans="1:27" x14ac:dyDescent="0.25">
      <c r="N59" s="11" t="s">
        <v>4</v>
      </c>
    </row>
    <row r="60" spans="1:27" x14ac:dyDescent="0.25">
      <c r="A60" s="7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x14ac:dyDescent="0.25">
      <c r="A61" s="5"/>
      <c r="C61"/>
      <c r="D61" s="7"/>
      <c r="E61" s="7"/>
      <c r="N61" s="11"/>
    </row>
    <row r="62" spans="1:27" x14ac:dyDescent="0.25">
      <c r="A62" s="5"/>
      <c r="N62" s="11"/>
    </row>
    <row r="63" spans="1:27" x14ac:dyDescent="0.25">
      <c r="A63" s="5"/>
      <c r="N63" s="11"/>
      <c r="O63" s="28"/>
      <c r="Z63" s="11"/>
    </row>
    <row r="64" spans="1:27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Z64" s="11"/>
    </row>
    <row r="65" spans="1:27" x14ac:dyDescent="0.25">
      <c r="A65" s="1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2"/>
      <c r="N65" s="11"/>
      <c r="O65" s="10"/>
      <c r="Q65" s="10"/>
      <c r="R65" s="10"/>
      <c r="U65" s="11"/>
      <c r="V65" s="10"/>
      <c r="W65" s="10"/>
      <c r="X65" s="11"/>
      <c r="Y65" s="10"/>
      <c r="Z65" s="11"/>
    </row>
    <row r="66" spans="1:27" x14ac:dyDescent="0.2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2"/>
      <c r="N66" s="11"/>
      <c r="O66" s="10"/>
      <c r="P66" s="10"/>
      <c r="Q66" s="10"/>
      <c r="R66" s="10"/>
      <c r="S66" s="10"/>
      <c r="T66" s="10"/>
      <c r="U66" s="101"/>
      <c r="V66" s="10"/>
      <c r="W66" s="10"/>
      <c r="X66" s="101"/>
      <c r="Y66" s="10"/>
      <c r="Z66" s="11"/>
    </row>
    <row r="67" spans="1:27" x14ac:dyDescent="0.25">
      <c r="A67" s="13"/>
      <c r="C67" s="75"/>
      <c r="D67" s="76"/>
      <c r="E67" s="77"/>
      <c r="F67" s="78"/>
      <c r="G67" s="79"/>
      <c r="H67" s="10"/>
      <c r="I67" s="80"/>
      <c r="J67" s="10"/>
      <c r="K67" s="10"/>
      <c r="L67" s="10"/>
      <c r="M67" s="102"/>
      <c r="N67" s="11"/>
      <c r="O67" s="10"/>
      <c r="Q67" s="10"/>
      <c r="R67" s="43"/>
      <c r="T67" s="81"/>
      <c r="U67" s="81"/>
      <c r="V67" s="10"/>
      <c r="W67" s="43"/>
      <c r="X67" s="81"/>
      <c r="Y67" s="10"/>
      <c r="Z67" s="11"/>
    </row>
    <row r="68" spans="1:27" x14ac:dyDescent="0.25">
      <c r="A68" s="13"/>
      <c r="B68" s="12"/>
      <c r="C68" s="24"/>
      <c r="D68" s="25"/>
      <c r="E68" s="26"/>
      <c r="F68" s="82"/>
      <c r="G68" s="83"/>
      <c r="H68" s="10"/>
      <c r="I68" s="10"/>
      <c r="J68" s="10"/>
      <c r="K68" s="18"/>
      <c r="L68" s="20"/>
      <c r="M68" s="103"/>
      <c r="N68" s="11"/>
      <c r="O68" s="10"/>
      <c r="P68" s="44"/>
      <c r="Q68" s="86"/>
      <c r="R68" s="87"/>
      <c r="S68" s="84"/>
      <c r="T68" s="10"/>
      <c r="U68" s="69"/>
      <c r="V68" s="84"/>
      <c r="W68" s="10"/>
      <c r="X68" s="64"/>
      <c r="Y68" s="99"/>
      <c r="Z68" s="11"/>
      <c r="AA68" s="10"/>
    </row>
    <row r="69" spans="1:27" x14ac:dyDescent="0.25">
      <c r="A69" s="12"/>
      <c r="B69" s="12"/>
      <c r="C69" s="34"/>
      <c r="D69" s="35"/>
      <c r="E69" s="36"/>
      <c r="F69" s="89"/>
      <c r="G69" s="90"/>
      <c r="H69" s="10"/>
      <c r="I69" s="35"/>
      <c r="J69" s="10"/>
      <c r="K69" s="34"/>
      <c r="L69" s="36"/>
      <c r="M69" s="104"/>
      <c r="N69" s="11"/>
      <c r="O69" s="10"/>
      <c r="P69" s="44"/>
      <c r="Q69" s="86"/>
      <c r="R69" s="87"/>
      <c r="S69" s="84"/>
      <c r="T69" s="10"/>
      <c r="U69" s="69"/>
      <c r="V69" s="84"/>
      <c r="W69" s="10"/>
      <c r="X69" s="64"/>
      <c r="Y69" s="99"/>
      <c r="Z69" s="11"/>
      <c r="AA69" s="10"/>
    </row>
    <row r="70" spans="1:27" x14ac:dyDescent="0.25">
      <c r="A70" s="12"/>
      <c r="B70" s="12"/>
      <c r="C70" s="24"/>
      <c r="D70" s="25"/>
      <c r="E70" s="26"/>
      <c r="F70" s="82"/>
      <c r="G70" s="91"/>
      <c r="H70" s="10"/>
      <c r="I70" s="10"/>
      <c r="J70" s="10"/>
      <c r="K70" s="12"/>
      <c r="L70" s="12"/>
      <c r="M70" s="12"/>
      <c r="N70" s="11"/>
      <c r="O70" s="10"/>
      <c r="P70" s="44"/>
      <c r="Q70" s="86"/>
      <c r="R70" s="87"/>
      <c r="S70" s="84"/>
      <c r="T70" s="10"/>
      <c r="U70" s="69"/>
      <c r="V70" s="84"/>
      <c r="W70" s="10"/>
      <c r="X70" s="64"/>
      <c r="Y70" s="99"/>
      <c r="Z70" s="11"/>
      <c r="AA70" s="10"/>
    </row>
    <row r="71" spans="1:27" x14ac:dyDescent="0.25">
      <c r="A71" s="12"/>
      <c r="B71" s="12"/>
      <c r="C71" s="24"/>
      <c r="D71" s="25"/>
      <c r="E71" s="26"/>
      <c r="F71" s="82"/>
      <c r="G71" s="91"/>
      <c r="H71" s="10"/>
      <c r="I71" s="10"/>
      <c r="J71" s="10"/>
      <c r="K71" s="12"/>
      <c r="L71" s="12"/>
      <c r="M71" s="12"/>
      <c r="N71" s="11"/>
      <c r="O71" s="10"/>
      <c r="P71" s="51"/>
      <c r="Q71" s="86"/>
      <c r="R71" s="87"/>
      <c r="S71" s="84"/>
      <c r="T71" s="10"/>
      <c r="U71" s="105"/>
      <c r="V71" s="84"/>
      <c r="W71" s="10"/>
      <c r="X71" s="106"/>
      <c r="Y71" s="99"/>
      <c r="Z71" s="11"/>
      <c r="AA71" s="10"/>
    </row>
    <row r="72" spans="1:27" x14ac:dyDescent="0.25">
      <c r="A72" s="13"/>
      <c r="B72" s="12"/>
      <c r="C72" s="24"/>
      <c r="D72" s="25"/>
      <c r="E72" s="26"/>
      <c r="F72" s="82"/>
      <c r="G72" s="91"/>
      <c r="H72" s="10"/>
      <c r="I72" s="10"/>
      <c r="J72" s="10"/>
      <c r="K72" s="12"/>
      <c r="L72" s="12"/>
      <c r="M72" s="12"/>
      <c r="N72" s="11"/>
      <c r="O72" s="10"/>
      <c r="P72" s="10"/>
      <c r="Q72" s="10"/>
      <c r="R72" s="10"/>
      <c r="S72" s="10"/>
      <c r="T72" s="10"/>
      <c r="U72" s="107"/>
      <c r="V72" s="10"/>
      <c r="W72" s="10"/>
      <c r="X72" s="108"/>
      <c r="Y72" s="10"/>
      <c r="Z72" s="11"/>
      <c r="AA72" s="10"/>
    </row>
    <row r="73" spans="1:27" x14ac:dyDescent="0.25">
      <c r="A73" s="12"/>
      <c r="B73" s="12"/>
      <c r="C73" s="24"/>
      <c r="D73" s="25"/>
      <c r="E73" s="26"/>
      <c r="F73" s="82"/>
      <c r="G73" s="91"/>
      <c r="H73" s="10"/>
      <c r="I73" s="35"/>
      <c r="J73" s="10"/>
      <c r="K73" s="12"/>
      <c r="L73" s="12"/>
      <c r="M73" s="12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1"/>
      <c r="AA73" s="10"/>
    </row>
    <row r="74" spans="1:27" x14ac:dyDescent="0.25">
      <c r="A74" s="12"/>
      <c r="B74" s="12"/>
      <c r="C74" s="75"/>
      <c r="D74" s="76"/>
      <c r="E74" s="77"/>
      <c r="F74" s="94"/>
      <c r="G74" s="95"/>
      <c r="H74" s="10"/>
      <c r="I74" s="10"/>
      <c r="J74" s="10"/>
      <c r="K74" s="12"/>
      <c r="L74" s="12"/>
      <c r="M74" s="12"/>
      <c r="N74" s="11"/>
      <c r="P74" s="42"/>
      <c r="Y74" s="10"/>
      <c r="Z74" s="11"/>
      <c r="AA74" s="10"/>
    </row>
    <row r="75" spans="1:27" x14ac:dyDescent="0.2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2"/>
      <c r="N75" s="11"/>
      <c r="P75" s="42"/>
      <c r="Y75" s="10"/>
      <c r="Z75" s="11"/>
      <c r="AA75" s="10"/>
    </row>
    <row r="76" spans="1:27" x14ac:dyDescent="0.25">
      <c r="N76" s="11"/>
      <c r="V76" s="10"/>
      <c r="W76" s="10"/>
      <c r="X76" s="10"/>
      <c r="Y76" s="10"/>
      <c r="Z76" s="11"/>
      <c r="AA76" s="10"/>
    </row>
    <row r="77" spans="1:27" x14ac:dyDescent="0.25">
      <c r="N77" s="11"/>
      <c r="O77" s="109"/>
      <c r="V77" s="10"/>
      <c r="W77" s="10"/>
      <c r="X77" s="10"/>
      <c r="Y77" s="10"/>
      <c r="Z77" s="11"/>
      <c r="AA77" s="10"/>
    </row>
    <row r="78" spans="1:27" x14ac:dyDescent="0.25">
      <c r="N78" s="11"/>
      <c r="O78" s="10"/>
      <c r="R78" s="10"/>
      <c r="S78" s="10"/>
      <c r="V78" s="10"/>
      <c r="W78" s="10"/>
      <c r="X78" s="10"/>
      <c r="Y78" s="10"/>
      <c r="Z78" s="11"/>
      <c r="AA78" s="10"/>
    </row>
    <row r="79" spans="1:27" x14ac:dyDescent="0.25">
      <c r="N79" s="11"/>
      <c r="O79" s="10"/>
      <c r="P79" s="10"/>
      <c r="Q79" s="10"/>
      <c r="R79" s="10"/>
      <c r="S79" s="10"/>
      <c r="T79" s="10"/>
      <c r="U79" s="110"/>
      <c r="V79" s="39"/>
      <c r="W79" s="10"/>
      <c r="X79" s="10"/>
      <c r="Y79" s="10"/>
      <c r="Z79" s="11"/>
      <c r="AA79" s="10"/>
    </row>
    <row r="80" spans="1:27" x14ac:dyDescent="0.25">
      <c r="N80" s="11"/>
      <c r="O80" s="10"/>
      <c r="P80" s="10"/>
      <c r="Q80" s="10"/>
      <c r="R80" s="10"/>
      <c r="S80" s="10"/>
      <c r="T80" s="10"/>
      <c r="U80" s="111"/>
      <c r="V80" s="39"/>
      <c r="W80" s="10"/>
      <c r="X80" s="10"/>
      <c r="Y80" s="10"/>
      <c r="Z80" s="11"/>
      <c r="AA80" s="10"/>
    </row>
    <row r="81" spans="2:27" x14ac:dyDescent="0.25">
      <c r="N81" s="11"/>
      <c r="P81" s="99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x14ac:dyDescent="0.25">
      <c r="N82" s="11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x14ac:dyDescent="0.25">
      <c r="N83" s="11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x14ac:dyDescent="0.25">
      <c r="N84" s="11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x14ac:dyDescent="0.25">
      <c r="N85" s="11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x14ac:dyDescent="0.25">
      <c r="N86" s="11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x14ac:dyDescent="0.25">
      <c r="B87" s="10"/>
      <c r="N87" s="11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x14ac:dyDescent="0.25">
      <c r="B88" s="10"/>
      <c r="N88" s="11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x14ac:dyDescent="0.25">
      <c r="B89" s="10"/>
      <c r="N89" s="11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x14ac:dyDescent="0.25">
      <c r="B90" s="10"/>
      <c r="N90" s="11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x14ac:dyDescent="0.25">
      <c r="B91" s="10"/>
      <c r="N91" s="11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x14ac:dyDescent="0.25">
      <c r="B92" s="10"/>
      <c r="N92" s="11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x14ac:dyDescent="0.25">
      <c r="B93" s="10"/>
      <c r="N93" s="11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x14ac:dyDescent="0.25">
      <c r="B94" s="10"/>
      <c r="N94" s="11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x14ac:dyDescent="0.25">
      <c r="B95" s="10"/>
      <c r="N95" s="11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x14ac:dyDescent="0.25">
      <c r="A120" s="71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x14ac:dyDescent="0.25">
      <c r="A121" s="5"/>
      <c r="C121"/>
      <c r="D121" s="7"/>
      <c r="E121" s="7"/>
      <c r="N121" s="8"/>
    </row>
    <row r="122" spans="1:27" x14ac:dyDescent="0.25">
      <c r="A122" s="5"/>
      <c r="N122" s="8"/>
    </row>
    <row r="123" spans="1:27" x14ac:dyDescent="0.25">
      <c r="A123" s="5"/>
      <c r="N123" s="8"/>
      <c r="O123" s="28"/>
    </row>
    <row r="124" spans="1:27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</row>
    <row r="125" spans="1:27" x14ac:dyDescent="0.25">
      <c r="A125" s="13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2"/>
      <c r="N125" s="11"/>
      <c r="O125" s="10"/>
      <c r="Q125" s="10"/>
      <c r="R125" s="10"/>
      <c r="U125" s="11"/>
      <c r="V125" s="10"/>
      <c r="W125" s="10"/>
      <c r="X125" s="11"/>
      <c r="Y125" s="10"/>
      <c r="Z125" s="10"/>
      <c r="AA125" s="10"/>
    </row>
    <row r="126" spans="1:27" x14ac:dyDescent="0.2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2"/>
      <c r="N126" s="11"/>
      <c r="O126" s="10"/>
      <c r="P126" s="10"/>
      <c r="Q126" s="10"/>
      <c r="R126" s="10"/>
      <c r="S126" s="10"/>
      <c r="T126" s="10"/>
      <c r="U126" s="101"/>
      <c r="V126" s="10"/>
      <c r="W126" s="10"/>
      <c r="X126" s="101"/>
      <c r="Y126" s="10"/>
      <c r="Z126" s="10"/>
      <c r="AA126" s="10"/>
    </row>
    <row r="127" spans="1:27" x14ac:dyDescent="0.25">
      <c r="A127" s="13"/>
      <c r="C127" s="75"/>
      <c r="D127" s="76"/>
      <c r="E127" s="77"/>
      <c r="F127" s="78"/>
      <c r="G127" s="79"/>
      <c r="H127" s="10"/>
      <c r="I127" s="80"/>
      <c r="J127" s="10"/>
      <c r="K127" s="10"/>
      <c r="L127" s="10"/>
      <c r="M127" s="102"/>
      <c r="N127" s="11"/>
      <c r="O127" s="10"/>
      <c r="Q127" s="10"/>
      <c r="R127" s="43"/>
      <c r="T127" s="81"/>
      <c r="U127" s="81"/>
      <c r="V127" s="10"/>
      <c r="W127" s="43"/>
      <c r="X127" s="81"/>
      <c r="Y127" s="10"/>
      <c r="Z127" s="10"/>
      <c r="AA127" s="10"/>
    </row>
    <row r="128" spans="1:27" x14ac:dyDescent="0.25">
      <c r="A128" s="13"/>
      <c r="B128" s="12"/>
      <c r="C128" s="24"/>
      <c r="D128" s="25"/>
      <c r="E128" s="26"/>
      <c r="F128" s="82"/>
      <c r="G128" s="83"/>
      <c r="H128" s="10"/>
      <c r="I128" s="10"/>
      <c r="J128" s="10"/>
      <c r="K128" s="18"/>
      <c r="L128" s="20"/>
      <c r="M128" s="103"/>
      <c r="N128" s="11"/>
      <c r="O128" s="10"/>
      <c r="P128" s="44"/>
      <c r="Q128" s="86"/>
      <c r="R128" s="87"/>
      <c r="S128" s="84"/>
      <c r="T128" s="10"/>
      <c r="U128" s="69"/>
      <c r="V128" s="84"/>
      <c r="W128" s="10"/>
      <c r="X128" s="64"/>
      <c r="Y128" s="99"/>
      <c r="Z128" s="10"/>
      <c r="AA128" s="10"/>
    </row>
    <row r="129" spans="1:27" x14ac:dyDescent="0.25">
      <c r="A129" s="12"/>
      <c r="B129" s="12"/>
      <c r="C129" s="34"/>
      <c r="D129" s="35"/>
      <c r="E129" s="36"/>
      <c r="F129" s="89"/>
      <c r="G129" s="90"/>
      <c r="H129" s="10"/>
      <c r="I129" s="35"/>
      <c r="J129" s="10"/>
      <c r="K129" s="34"/>
      <c r="L129" s="36"/>
      <c r="M129" s="104"/>
      <c r="N129" s="11"/>
      <c r="O129" s="10"/>
      <c r="P129" s="44"/>
      <c r="Q129" s="86"/>
      <c r="R129" s="87"/>
      <c r="S129" s="84"/>
      <c r="T129" s="10"/>
      <c r="U129" s="69"/>
      <c r="V129" s="84"/>
      <c r="W129" s="10"/>
      <c r="X129" s="64"/>
      <c r="Y129" s="99"/>
      <c r="Z129" s="10"/>
      <c r="AA129" s="10"/>
    </row>
    <row r="130" spans="1:27" x14ac:dyDescent="0.25">
      <c r="A130" s="12"/>
      <c r="B130" s="12"/>
      <c r="C130" s="24"/>
      <c r="D130" s="25"/>
      <c r="E130" s="26"/>
      <c r="F130" s="82"/>
      <c r="G130" s="91"/>
      <c r="H130" s="10"/>
      <c r="I130" s="10"/>
      <c r="J130" s="10"/>
      <c r="K130" s="12"/>
      <c r="L130" s="12"/>
      <c r="M130" s="12"/>
      <c r="N130" s="11"/>
      <c r="O130" s="10"/>
      <c r="P130" s="44"/>
      <c r="Q130" s="86"/>
      <c r="R130" s="87"/>
      <c r="S130" s="84"/>
      <c r="T130" s="10"/>
      <c r="U130" s="69"/>
      <c r="V130" s="84"/>
      <c r="W130" s="10"/>
      <c r="X130" s="64"/>
      <c r="Y130" s="99"/>
      <c r="Z130" s="10"/>
      <c r="AA130" s="10"/>
    </row>
    <row r="131" spans="1:27" x14ac:dyDescent="0.25">
      <c r="A131" s="12"/>
      <c r="B131" s="12"/>
      <c r="C131" s="24"/>
      <c r="D131" s="25"/>
      <c r="E131" s="26"/>
      <c r="F131" s="82"/>
      <c r="G131" s="91"/>
      <c r="H131" s="10"/>
      <c r="I131" s="10"/>
      <c r="J131" s="10"/>
      <c r="K131" s="12"/>
      <c r="L131" s="12"/>
      <c r="M131" s="12"/>
      <c r="N131" s="11"/>
      <c r="O131" s="10"/>
      <c r="P131" s="51"/>
      <c r="Q131" s="86"/>
      <c r="R131" s="87"/>
      <c r="S131" s="84"/>
      <c r="T131" s="10"/>
      <c r="U131" s="105"/>
      <c r="V131" s="84"/>
      <c r="W131" s="10"/>
      <c r="X131" s="106"/>
      <c r="Y131" s="99"/>
      <c r="Z131" s="10"/>
      <c r="AA131" s="10"/>
    </row>
    <row r="132" spans="1:27" x14ac:dyDescent="0.25">
      <c r="A132" s="13"/>
      <c r="B132" s="12"/>
      <c r="C132" s="24"/>
      <c r="D132" s="25"/>
      <c r="E132" s="26"/>
      <c r="F132" s="82"/>
      <c r="G132" s="91"/>
      <c r="H132" s="10"/>
      <c r="I132" s="10"/>
      <c r="J132" s="10"/>
      <c r="K132" s="12"/>
      <c r="L132" s="12"/>
      <c r="M132" s="12"/>
      <c r="N132" s="11"/>
      <c r="O132" s="10"/>
      <c r="P132" s="10"/>
      <c r="Q132" s="10"/>
      <c r="R132" s="10"/>
      <c r="S132" s="10"/>
      <c r="T132" s="10"/>
      <c r="U132" s="107"/>
      <c r="V132" s="10"/>
      <c r="W132" s="10"/>
      <c r="X132" s="108"/>
      <c r="Y132" s="10"/>
      <c r="Z132" s="10"/>
      <c r="AA132" s="10"/>
    </row>
    <row r="133" spans="1:27" x14ac:dyDescent="0.25">
      <c r="A133" s="12"/>
      <c r="B133" s="12"/>
      <c r="C133" s="24"/>
      <c r="D133" s="25"/>
      <c r="E133" s="26"/>
      <c r="F133" s="82"/>
      <c r="G133" s="91"/>
      <c r="H133" s="10"/>
      <c r="I133" s="35"/>
      <c r="J133" s="10"/>
      <c r="K133" s="12"/>
      <c r="L133" s="12"/>
      <c r="M133" s="12"/>
      <c r="N133" s="1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x14ac:dyDescent="0.25">
      <c r="A134" s="12"/>
      <c r="B134" s="12"/>
      <c r="C134" s="75"/>
      <c r="D134" s="76"/>
      <c r="E134" s="77"/>
      <c r="F134" s="94"/>
      <c r="G134" s="95"/>
      <c r="H134" s="10"/>
      <c r="I134" s="10"/>
      <c r="J134" s="10"/>
      <c r="K134" s="12"/>
      <c r="L134" s="12"/>
      <c r="M134" s="12"/>
      <c r="N134" s="11"/>
      <c r="P134" s="42"/>
      <c r="Y134" s="10"/>
      <c r="Z134" s="10"/>
      <c r="AA134" s="10"/>
    </row>
    <row r="135" spans="1:27" x14ac:dyDescent="0.2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2"/>
      <c r="N135" s="11"/>
      <c r="P135" s="42"/>
      <c r="Y135" s="10"/>
      <c r="Z135" s="10"/>
      <c r="AA135" s="10"/>
    </row>
    <row r="136" spans="1:27" x14ac:dyDescent="0.2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2"/>
      <c r="N136" s="11"/>
      <c r="V136" s="10"/>
      <c r="W136" s="10"/>
      <c r="X136" s="10"/>
      <c r="Y136" s="10"/>
      <c r="Z136" s="10"/>
      <c r="AA136" s="10"/>
    </row>
    <row r="137" spans="1:27" x14ac:dyDescent="0.2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2"/>
      <c r="N137" s="11"/>
      <c r="O137" s="109"/>
      <c r="V137" s="10"/>
      <c r="W137" s="10"/>
      <c r="X137" s="10"/>
      <c r="Y137" s="10"/>
      <c r="Z137" s="10"/>
      <c r="AA137" s="10"/>
    </row>
    <row r="138" spans="1:27" x14ac:dyDescent="0.2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2"/>
      <c r="N138" s="11"/>
      <c r="O138" s="10"/>
      <c r="R138" s="10"/>
      <c r="S138" s="10"/>
      <c r="V138" s="10"/>
      <c r="W138" s="10"/>
      <c r="X138" s="10"/>
      <c r="Y138" s="10"/>
      <c r="Z138" s="10"/>
      <c r="AA138" s="10"/>
    </row>
    <row r="139" spans="1:27" x14ac:dyDescent="0.2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2"/>
      <c r="N139" s="11"/>
      <c r="O139" s="10"/>
      <c r="P139" s="10"/>
      <c r="Q139" s="10"/>
      <c r="R139" s="10"/>
      <c r="S139" s="10"/>
      <c r="T139" s="10"/>
      <c r="U139" s="110"/>
      <c r="V139" s="39"/>
      <c r="W139" s="10"/>
      <c r="X139" s="10"/>
      <c r="Y139" s="10"/>
      <c r="Z139" s="10"/>
      <c r="AA139" s="10"/>
    </row>
    <row r="140" spans="1:27" x14ac:dyDescent="0.2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2"/>
      <c r="N140" s="11"/>
      <c r="O140" s="10"/>
      <c r="P140" s="10"/>
      <c r="Q140" s="10"/>
      <c r="R140" s="10"/>
      <c r="S140" s="10"/>
      <c r="T140" s="10"/>
      <c r="U140" s="111"/>
      <c r="V140" s="39"/>
      <c r="W140" s="10"/>
      <c r="X140" s="10"/>
      <c r="Y140" s="10"/>
      <c r="Z140" s="10"/>
      <c r="AA140" s="10"/>
    </row>
    <row r="141" spans="1:27" x14ac:dyDescent="0.2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2"/>
      <c r="N141" s="11"/>
      <c r="O141" s="10"/>
      <c r="P141" s="99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x14ac:dyDescent="0.2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2"/>
      <c r="N142" s="1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x14ac:dyDescent="0.2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2"/>
      <c r="N143" s="1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x14ac:dyDescent="0.2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2"/>
      <c r="N144" s="1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x14ac:dyDescent="0.2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2"/>
      <c r="N145" s="1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x14ac:dyDescent="0.2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2"/>
      <c r="N146" s="1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x14ac:dyDescent="0.2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2"/>
      <c r="N147" s="1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25">
      <c r="A180" s="71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x14ac:dyDescent="0.25">
      <c r="A181" s="5"/>
      <c r="C181"/>
      <c r="D181" s="7"/>
      <c r="E181" s="7"/>
      <c r="N181" s="8"/>
    </row>
    <row r="182" spans="1:27" x14ac:dyDescent="0.25">
      <c r="A182" s="5"/>
      <c r="N182" s="8"/>
    </row>
    <row r="183" spans="1:27" x14ac:dyDescent="0.25">
      <c r="A183" s="5"/>
      <c r="N183" s="8"/>
      <c r="O183" s="28"/>
    </row>
    <row r="184" spans="1:27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</row>
    <row r="185" spans="1:27" x14ac:dyDescent="0.25">
      <c r="A185" s="13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2"/>
      <c r="N185" s="11"/>
      <c r="O185" s="10"/>
      <c r="Q185" s="10"/>
      <c r="R185" s="10"/>
      <c r="U185" s="11"/>
      <c r="V185" s="10"/>
      <c r="W185" s="10"/>
      <c r="X185" s="11"/>
      <c r="Y185" s="10"/>
      <c r="Z185" s="10"/>
      <c r="AA185" s="10"/>
    </row>
    <row r="186" spans="1:27" x14ac:dyDescent="0.2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2"/>
      <c r="N186" s="11"/>
      <c r="O186" s="10"/>
      <c r="P186" s="10"/>
      <c r="Q186" s="10"/>
      <c r="R186" s="10"/>
      <c r="S186" s="10"/>
      <c r="T186" s="10"/>
      <c r="U186" s="101"/>
      <c r="V186" s="10"/>
      <c r="W186" s="10"/>
      <c r="X186" s="101"/>
      <c r="Y186" s="10"/>
      <c r="Z186" s="10"/>
      <c r="AA186" s="10"/>
    </row>
    <row r="187" spans="1:27" x14ac:dyDescent="0.25">
      <c r="A187" s="13"/>
      <c r="C187" s="75"/>
      <c r="D187" s="76"/>
      <c r="E187" s="77"/>
      <c r="F187" s="78"/>
      <c r="G187" s="79"/>
      <c r="H187" s="10"/>
      <c r="I187" s="80"/>
      <c r="J187" s="10"/>
      <c r="K187" s="10"/>
      <c r="L187" s="10"/>
      <c r="M187" s="102"/>
      <c r="N187" s="11"/>
      <c r="O187" s="10"/>
      <c r="Q187" s="10"/>
      <c r="R187" s="43"/>
      <c r="T187" s="81"/>
      <c r="U187" s="81"/>
      <c r="V187" s="10"/>
      <c r="W187" s="43"/>
      <c r="X187" s="81"/>
      <c r="Y187" s="10"/>
      <c r="Z187" s="10"/>
      <c r="AA187" s="10"/>
    </row>
    <row r="188" spans="1:27" x14ac:dyDescent="0.25">
      <c r="A188" s="13"/>
      <c r="B188" s="12"/>
      <c r="C188" s="24"/>
      <c r="D188" s="25"/>
      <c r="E188" s="26"/>
      <c r="F188" s="82"/>
      <c r="G188" s="83"/>
      <c r="H188" s="10"/>
      <c r="I188" s="10"/>
      <c r="J188" s="10"/>
      <c r="K188" s="18"/>
      <c r="L188" s="20"/>
      <c r="M188" s="103"/>
      <c r="N188" s="11"/>
      <c r="O188" s="10"/>
      <c r="P188" s="44"/>
      <c r="Q188" s="86"/>
      <c r="R188" s="87"/>
      <c r="S188" s="84"/>
      <c r="T188" s="10"/>
      <c r="U188" s="69"/>
      <c r="V188" s="84"/>
      <c r="W188" s="10"/>
      <c r="X188" s="64"/>
      <c r="Y188" s="99"/>
      <c r="Z188" s="10"/>
      <c r="AA188" s="10"/>
    </row>
    <row r="189" spans="1:27" x14ac:dyDescent="0.25">
      <c r="A189" s="12"/>
      <c r="B189" s="12"/>
      <c r="C189" s="34"/>
      <c r="D189" s="35"/>
      <c r="E189" s="36"/>
      <c r="F189" s="89"/>
      <c r="G189" s="90"/>
      <c r="H189" s="10"/>
      <c r="I189" s="35"/>
      <c r="J189" s="10"/>
      <c r="K189" s="34"/>
      <c r="L189" s="36"/>
      <c r="M189" s="104"/>
      <c r="N189" s="11"/>
      <c r="O189" s="10"/>
      <c r="P189" s="44"/>
      <c r="Q189" s="86"/>
      <c r="R189" s="87"/>
      <c r="S189" s="84"/>
      <c r="T189" s="10"/>
      <c r="U189" s="69"/>
      <c r="V189" s="84"/>
      <c r="W189" s="10"/>
      <c r="X189" s="64"/>
      <c r="Y189" s="99"/>
      <c r="Z189" s="10"/>
      <c r="AA189" s="10"/>
    </row>
    <row r="190" spans="1:27" x14ac:dyDescent="0.25">
      <c r="A190" s="12"/>
      <c r="B190" s="12"/>
      <c r="C190" s="24"/>
      <c r="D190" s="25"/>
      <c r="E190" s="26"/>
      <c r="F190" s="82"/>
      <c r="G190" s="91"/>
      <c r="H190" s="10"/>
      <c r="I190" s="10"/>
      <c r="J190" s="10"/>
      <c r="K190" s="12"/>
      <c r="L190" s="12"/>
      <c r="M190" s="12"/>
      <c r="N190" s="11"/>
      <c r="O190" s="10"/>
      <c r="P190" s="44"/>
      <c r="Q190" s="86"/>
      <c r="R190" s="87"/>
      <c r="S190" s="84"/>
      <c r="T190" s="10"/>
      <c r="U190" s="69"/>
      <c r="V190" s="84"/>
      <c r="W190" s="10"/>
      <c r="X190" s="64"/>
      <c r="Y190" s="99"/>
      <c r="Z190" s="10"/>
      <c r="AA190" s="10"/>
    </row>
    <row r="191" spans="1:27" x14ac:dyDescent="0.25">
      <c r="A191" s="12"/>
      <c r="B191" s="12"/>
      <c r="C191" s="24"/>
      <c r="D191" s="25"/>
      <c r="E191" s="26"/>
      <c r="F191" s="82"/>
      <c r="G191" s="91"/>
      <c r="H191" s="10"/>
      <c r="I191" s="10"/>
      <c r="J191" s="10"/>
      <c r="K191" s="12"/>
      <c r="L191" s="12"/>
      <c r="M191" s="12"/>
      <c r="N191" s="11"/>
      <c r="O191" s="10"/>
      <c r="P191" s="51"/>
      <c r="Q191" s="86"/>
      <c r="R191" s="87"/>
      <c r="S191" s="84"/>
      <c r="T191" s="10"/>
      <c r="U191" s="105"/>
      <c r="V191" s="84"/>
      <c r="W191" s="10"/>
      <c r="X191" s="106"/>
      <c r="Y191" s="99"/>
      <c r="Z191" s="10"/>
      <c r="AA191" s="10"/>
    </row>
    <row r="192" spans="1:27" x14ac:dyDescent="0.25">
      <c r="A192" s="13"/>
      <c r="B192" s="12"/>
      <c r="C192" s="24"/>
      <c r="D192" s="25"/>
      <c r="E192" s="26"/>
      <c r="F192" s="82"/>
      <c r="G192" s="91"/>
      <c r="H192" s="10"/>
      <c r="I192" s="10"/>
      <c r="J192" s="10"/>
      <c r="K192" s="12"/>
      <c r="L192" s="12"/>
      <c r="M192" s="12"/>
      <c r="N192" s="11"/>
      <c r="O192" s="10"/>
      <c r="P192" s="10"/>
      <c r="Q192" s="10"/>
      <c r="R192" s="10"/>
      <c r="S192" s="10"/>
      <c r="T192" s="10"/>
      <c r="U192" s="107"/>
      <c r="V192" s="10"/>
      <c r="W192" s="10"/>
      <c r="X192" s="108"/>
      <c r="Y192" s="10"/>
      <c r="Z192" s="10"/>
      <c r="AA192" s="10"/>
    </row>
    <row r="193" spans="1:27" x14ac:dyDescent="0.25">
      <c r="A193" s="12"/>
      <c r="B193" s="12"/>
      <c r="C193" s="24"/>
      <c r="D193" s="25"/>
      <c r="E193" s="26"/>
      <c r="F193" s="82"/>
      <c r="G193" s="91"/>
      <c r="H193" s="10"/>
      <c r="I193" s="35"/>
      <c r="J193" s="10"/>
      <c r="K193" s="12"/>
      <c r="L193" s="12"/>
      <c r="M193" s="12"/>
      <c r="N193" s="1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x14ac:dyDescent="0.25">
      <c r="A194" s="12"/>
      <c r="B194" s="12"/>
      <c r="C194" s="75"/>
      <c r="D194" s="76"/>
      <c r="E194" s="77"/>
      <c r="F194" s="94"/>
      <c r="G194" s="95"/>
      <c r="H194" s="10"/>
      <c r="I194" s="10"/>
      <c r="J194" s="10"/>
      <c r="K194" s="12"/>
      <c r="L194" s="12"/>
      <c r="M194" s="12"/>
      <c r="N194" s="11"/>
      <c r="P194" s="42"/>
      <c r="Y194" s="10"/>
      <c r="Z194" s="10"/>
      <c r="AA194" s="10"/>
    </row>
    <row r="195" spans="1:27" x14ac:dyDescent="0.2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2"/>
      <c r="N195" s="11"/>
      <c r="P195" s="42"/>
      <c r="Y195" s="10"/>
      <c r="Z195" s="10"/>
      <c r="AA195" s="10"/>
    </row>
    <row r="196" spans="1:27" x14ac:dyDescent="0.2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2"/>
      <c r="N196" s="11"/>
      <c r="V196" s="10"/>
      <c r="W196" s="10"/>
      <c r="X196" s="10"/>
      <c r="Y196" s="10"/>
      <c r="Z196" s="10"/>
      <c r="AA196" s="10"/>
    </row>
    <row r="197" spans="1:27" x14ac:dyDescent="0.2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2"/>
      <c r="N197" s="11"/>
      <c r="O197" s="109"/>
      <c r="V197" s="10"/>
      <c r="W197" s="10"/>
      <c r="X197" s="10"/>
      <c r="Y197" s="10"/>
      <c r="Z197" s="10"/>
      <c r="AA197" s="10"/>
    </row>
    <row r="198" spans="1:27" x14ac:dyDescent="0.2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2"/>
      <c r="N198" s="11"/>
      <c r="O198" s="10"/>
      <c r="R198" s="10"/>
      <c r="S198" s="10"/>
      <c r="V198" s="10"/>
      <c r="W198" s="10"/>
      <c r="X198" s="10"/>
      <c r="Y198" s="10"/>
      <c r="Z198" s="10"/>
      <c r="AA198" s="10"/>
    </row>
    <row r="199" spans="1:27" x14ac:dyDescent="0.2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2"/>
      <c r="N199" s="11"/>
      <c r="O199" s="10"/>
      <c r="P199" s="10"/>
      <c r="Q199" s="10"/>
      <c r="R199" s="10"/>
      <c r="S199" s="10"/>
      <c r="T199" s="10"/>
      <c r="U199" s="110"/>
      <c r="V199" s="39"/>
      <c r="W199" s="10"/>
      <c r="X199" s="10"/>
      <c r="Y199" s="10"/>
      <c r="Z199" s="10"/>
      <c r="AA199" s="10"/>
    </row>
    <row r="200" spans="1:27" x14ac:dyDescent="0.2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2"/>
      <c r="N200" s="11"/>
      <c r="O200" s="10"/>
      <c r="P200" s="10"/>
      <c r="Q200" s="10"/>
      <c r="R200" s="10"/>
      <c r="S200" s="10"/>
      <c r="T200" s="10"/>
      <c r="U200" s="111"/>
      <c r="V200" s="39"/>
      <c r="W200" s="10"/>
      <c r="X200" s="10"/>
      <c r="Y200" s="10"/>
      <c r="Z200" s="10"/>
      <c r="AA200" s="10"/>
    </row>
    <row r="201" spans="1:27" x14ac:dyDescent="0.2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2"/>
      <c r="N201" s="11"/>
      <c r="O201" s="10"/>
      <c r="P201" s="99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x14ac:dyDescent="0.2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2"/>
      <c r="N202" s="1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x14ac:dyDescent="0.2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2"/>
      <c r="N203" s="1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x14ac:dyDescent="0.2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2"/>
      <c r="N204" s="1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x14ac:dyDescent="0.2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2"/>
      <c r="N205" s="1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x14ac:dyDescent="0.2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2"/>
      <c r="N206" s="1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x14ac:dyDescent="0.2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2"/>
      <c r="N207" s="1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2:27" x14ac:dyDescent="0.25">
      <c r="B241" s="10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x14ac:dyDescent="0.25">
      <c r="B242" s="10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x14ac:dyDescent="0.25">
      <c r="B243" s="10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2:27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2:27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2:27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2:27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2:27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2:27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2:27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2:27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2:27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2:27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2:27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2:27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2:27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2:27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2:27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2:27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 spans="1:27" x14ac:dyDescent="0.25">
      <c r="B301" s="10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25">
      <c r="B302" s="10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25">
      <c r="B303" s="10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2:27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2:27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2:27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2:27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2:27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2:27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2:27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2:27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2:27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2:27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2:27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2:27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2:27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2:27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2:27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2:27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2:27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2:27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2:27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2:27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2:27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2:27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2:27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2:27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2:27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2:27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2:27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2:27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2:27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2:27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2:27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2:27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2:27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2:27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2:27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2:27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2:27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2:27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2:27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2:27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2:27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2:27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2:27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2:27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2:27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2:27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2:27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2:27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 spans="1:27" x14ac:dyDescent="0.25">
      <c r="B361" s="10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25">
      <c r="B362" s="10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25">
      <c r="B363" s="10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2:27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2:27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2:27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2:27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2:27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2:27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2:27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2:27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2:27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2:27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2:27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2:27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2:27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2:27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2:27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2:27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2:27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2:27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2:27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2:27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2:27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2:27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2:27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2:27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2:27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2:27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2:27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2:27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2:27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2:27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2:27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2:27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2:27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2:27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2:27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2:27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2:27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2:27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2:27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2:27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2:27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2:27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2:27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2:27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2:27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2:27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2:27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2:27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 spans="1:27" x14ac:dyDescent="0.25">
      <c r="B421" s="10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25">
      <c r="B422" s="10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25">
      <c r="B423" s="10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2:27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2:27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2:27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2:27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2:27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2:27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2:27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2:27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2:27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2:27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2:27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2:27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2:27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2:27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2:27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2:27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2:27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2:27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2:27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2:27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2:27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2:27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2:27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2:27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2:27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2:27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2:27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2:27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2:27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2:27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2:27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2:27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 spans="2:27" x14ac:dyDescent="0.25">
      <c r="B481" s="10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2:27" x14ac:dyDescent="0.25">
      <c r="B482" s="10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2:27" x14ac:dyDescent="0.25">
      <c r="B483" s="10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2:27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2:27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2:27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2:27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2:27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2:27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2:27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2:27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2:27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2:27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2:27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2:27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2:27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2:27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2:27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2:27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2:27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2:27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2:27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2:27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2:27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2:27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2:27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2:27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2:27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2:27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2:27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2:27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2:27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2:27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2:27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2:27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2:27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2:27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2:27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2:27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2:27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2:27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2:27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2:27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2:27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2:27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2:27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2:27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2:27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 spans="1:27" x14ac:dyDescent="0.25">
      <c r="B541" s="10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x14ac:dyDescent="0.25">
      <c r="B542" s="10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x14ac:dyDescent="0.25">
      <c r="B543" s="10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2:27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2:27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2:27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2:27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2:27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2:27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2:27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2:27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2:27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2:27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2:27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2:27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2:27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2:27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2:27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2:27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2:27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2:27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2:27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2:27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2:27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2:27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2:27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2:27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2:27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2:27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2:27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2:27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2:27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2:27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2:27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2:27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2:27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2:27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2:27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2:27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2:27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2:27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2:27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2:27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2:27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2:27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2:27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2:27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 spans="1:27" x14ac:dyDescent="0.25">
      <c r="B601" s="10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x14ac:dyDescent="0.25">
      <c r="B602" s="10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x14ac:dyDescent="0.25">
      <c r="B603" s="10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2:27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2:27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2:27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2:27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2:27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2:27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2:27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2:27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2:27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2:27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2:27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2:27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2:27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2:27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2:27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2:27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2:27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2:27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2:27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2:27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2:27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2:27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2:27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2:27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2:27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2:27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2:27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2:27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2:27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2:27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2:27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2:27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2:27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2:27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2:27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2:27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2:27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2:27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2:27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2:27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2:27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2:27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2:27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2:27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2:27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2:27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2:27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2:27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 spans="1:27" x14ac:dyDescent="0.25">
      <c r="B661" s="10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x14ac:dyDescent="0.25">
      <c r="B662" s="10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x14ac:dyDescent="0.25">
      <c r="B663" s="10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2:27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2:27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2:27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2:27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2:27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2:27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2:27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2:27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2:27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2:27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2:27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2:27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2:27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2:27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2:27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2:27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2:27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2:27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2:27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2:27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2:27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2:27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2:27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2:27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2:27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2:27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2:27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2:27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2:27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2:27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2:27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2:27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 spans="2:27" x14ac:dyDescent="0.25">
      <c r="B721" s="10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2:27" x14ac:dyDescent="0.25">
      <c r="B722" s="10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2:27" x14ac:dyDescent="0.25">
      <c r="B723" s="10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2:27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2:27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2:27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2:27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2:27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2:27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2:27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2:27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2:27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2:27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2:27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2:27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2:27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2:27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2:27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2:27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2:27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2:27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2:27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2:27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2:27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2:27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2:27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2:27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2:27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2:27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2:27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2:27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2:27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2:27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2:27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2:27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2:27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2:27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2:27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2:27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2:27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2:27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2:27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2:27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2:27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2:27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2:27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2:27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2:27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 spans="1:27" x14ac:dyDescent="0.25">
      <c r="B781" s="10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x14ac:dyDescent="0.25">
      <c r="B782" s="10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x14ac:dyDescent="0.25">
      <c r="B783" s="10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2:27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2:27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2:27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2:27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2:27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2:27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2:27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2:27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2:27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2:27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2:27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2:27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2:27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2:27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2:27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2:27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2:27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2:27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2:27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2:27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2:27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2:27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2:27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2:27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2:27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2:27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2:27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2:27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2:27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2:27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2:27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2:27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2:27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2:27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2:27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2:27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2:27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2:27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2:27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2:27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2:27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2:27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2:27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2:27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2:27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2:27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2:27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2:27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 spans="1:27" x14ac:dyDescent="0.25">
      <c r="B841" s="10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x14ac:dyDescent="0.25">
      <c r="B842" s="10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x14ac:dyDescent="0.25">
      <c r="B843" s="10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2:27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2:27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2:27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2:27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2:27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2:27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2:27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2:27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2:27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2:27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2:27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2:27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2:27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2:27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2:27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2:27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2:27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2:27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2:27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2:27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2:27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2:27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2:27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2:27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2:27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2:27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2:27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2:27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2:27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2:27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2:27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2:27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2:27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2:27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2:27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2:27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2:27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2:27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2:27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2:27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2:27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2:27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2:27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2:27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2:27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2:27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2:27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2:27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 spans="1:27" x14ac:dyDescent="0.25">
      <c r="B901" s="10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x14ac:dyDescent="0.25">
      <c r="B902" s="10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x14ac:dyDescent="0.25">
      <c r="B903" s="10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2:27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2:27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2:27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2:27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2:27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2:27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2:27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2:27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2:27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2:27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2:27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2:27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2:27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2:27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2:27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2:27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2:27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2:27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2:27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2:27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2:27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2:27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2:27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2:27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2:27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2:27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2:27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2:27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 spans="2:27" x14ac:dyDescent="0.25">
      <c r="B961" s="10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2:27" x14ac:dyDescent="0.25">
      <c r="B962" s="10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2:27" x14ac:dyDescent="0.25">
      <c r="B963" s="10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2:27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2:27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2:27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2:27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2:27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2:27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2:27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2:27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2:27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2:27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2:27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2:27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2:27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2:27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2:27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2:27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2:27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2:27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2:27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2:27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2:27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2:27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2:27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2:27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2:27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2:27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2:27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2:27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2:27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2:27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2:27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2:27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2:27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2:27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2:27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2:27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2:27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2:27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1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2:27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1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2:27" x14ac:dyDescent="0.25"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1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2:27" x14ac:dyDescent="0.25"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1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2:27" x14ac:dyDescent="0.25"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1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</row>
    <row r="1006" spans="2:27" x14ac:dyDescent="0.25"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1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2:27" x14ac:dyDescent="0.25"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1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</row>
    <row r="1008" spans="2:27" x14ac:dyDescent="0.25"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1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  <row r="1009" spans="1:27" x14ac:dyDescent="0.25"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1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</row>
    <row r="1010" spans="1:27" x14ac:dyDescent="0.25"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1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</row>
    <row r="1011" spans="1:27" x14ac:dyDescent="0.25"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1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</row>
    <row r="1012" spans="1:27" x14ac:dyDescent="0.25"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1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</row>
    <row r="1013" spans="1:27" x14ac:dyDescent="0.25"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1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</row>
    <row r="1014" spans="1:27" x14ac:dyDescent="0.25"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1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</row>
    <row r="1015" spans="1:27" x14ac:dyDescent="0.25"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1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</row>
    <row r="1016" spans="1:27" x14ac:dyDescent="0.25"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1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</row>
    <row r="1017" spans="1:27" x14ac:dyDescent="0.25"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1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</row>
    <row r="1018" spans="1:27" x14ac:dyDescent="0.25"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1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</row>
    <row r="1019" spans="1:27" x14ac:dyDescent="0.25"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1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</row>
    <row r="1020" spans="1:27" x14ac:dyDescent="0.25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</row>
    <row r="1021" spans="1:27" x14ac:dyDescent="0.25">
      <c r="B1021" s="10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1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</row>
    <row r="1022" spans="1:27" x14ac:dyDescent="0.25">
      <c r="B1022" s="10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1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</row>
    <row r="1023" spans="1:27" x14ac:dyDescent="0.25">
      <c r="B1023" s="10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1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</row>
    <row r="1024" spans="1:27" x14ac:dyDescent="0.25"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1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</row>
    <row r="1025" spans="2:27" x14ac:dyDescent="0.25"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1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</row>
    <row r="1026" spans="2:27" x14ac:dyDescent="0.25"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1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</row>
    <row r="1027" spans="2:27" x14ac:dyDescent="0.25"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1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</row>
    <row r="1028" spans="2:27" x14ac:dyDescent="0.25"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1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</row>
    <row r="1029" spans="2:27" x14ac:dyDescent="0.25"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1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</row>
    <row r="1030" spans="2:27" x14ac:dyDescent="0.25"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1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</row>
    <row r="1031" spans="2:27" x14ac:dyDescent="0.25"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1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</row>
    <row r="1032" spans="2:27" x14ac:dyDescent="0.25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1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</row>
    <row r="1033" spans="2:27" x14ac:dyDescent="0.25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1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</row>
    <row r="1034" spans="2:27" x14ac:dyDescent="0.25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1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</row>
    <row r="1035" spans="2:27" x14ac:dyDescent="0.25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1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</row>
    <row r="1036" spans="2:27" x14ac:dyDescent="0.25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1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</row>
    <row r="1037" spans="2:27" x14ac:dyDescent="0.25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1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</row>
    <row r="1038" spans="2:27" x14ac:dyDescent="0.25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1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</row>
    <row r="1039" spans="2:27" x14ac:dyDescent="0.25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1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</row>
    <row r="1040" spans="2:27" x14ac:dyDescent="0.25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1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</row>
    <row r="1041" spans="2:27" x14ac:dyDescent="0.25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1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</row>
    <row r="1042" spans="2:27" x14ac:dyDescent="0.25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1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</row>
    <row r="1043" spans="2:27" x14ac:dyDescent="0.25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1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</row>
    <row r="1044" spans="2:27" x14ac:dyDescent="0.25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1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</row>
    <row r="1045" spans="2:27" x14ac:dyDescent="0.25"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1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</row>
    <row r="1046" spans="2:27" x14ac:dyDescent="0.25"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1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</row>
    <row r="1047" spans="2:27" x14ac:dyDescent="0.25"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1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</row>
    <row r="1048" spans="2:27" x14ac:dyDescent="0.25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1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</row>
    <row r="1049" spans="2:27" x14ac:dyDescent="0.25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1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</row>
    <row r="1050" spans="2:27" x14ac:dyDescent="0.25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1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</row>
    <row r="1051" spans="2:27" x14ac:dyDescent="0.25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1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</row>
    <row r="1052" spans="2:27" x14ac:dyDescent="0.25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1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</row>
    <row r="1053" spans="2:27" x14ac:dyDescent="0.25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1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</row>
    <row r="1054" spans="2:27" x14ac:dyDescent="0.25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1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</row>
    <row r="1055" spans="2:27" x14ac:dyDescent="0.25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1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</row>
    <row r="1056" spans="2:27" x14ac:dyDescent="0.25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1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</row>
    <row r="1057" spans="2:27" x14ac:dyDescent="0.25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1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</row>
    <row r="1058" spans="2:27" x14ac:dyDescent="0.25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1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</row>
    <row r="1059" spans="2:27" x14ac:dyDescent="0.25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1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</row>
    <row r="1060" spans="2:27" x14ac:dyDescent="0.25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1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</row>
    <row r="1061" spans="2:27" x14ac:dyDescent="0.25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1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</row>
    <row r="1062" spans="2:27" x14ac:dyDescent="0.25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1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</row>
    <row r="1063" spans="2:27" x14ac:dyDescent="0.25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1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</row>
    <row r="1064" spans="2:27" x14ac:dyDescent="0.25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1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</row>
    <row r="1065" spans="2:27" x14ac:dyDescent="0.25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1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</row>
    <row r="1066" spans="2:27" x14ac:dyDescent="0.25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1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</row>
    <row r="1067" spans="2:27" x14ac:dyDescent="0.25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1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</row>
    <row r="1068" spans="2:27" x14ac:dyDescent="0.25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1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</row>
    <row r="1069" spans="2:27" x14ac:dyDescent="0.25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1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</row>
    <row r="1070" spans="2:27" x14ac:dyDescent="0.25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1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</row>
    <row r="1071" spans="2:27" x14ac:dyDescent="0.25"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1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</row>
    <row r="1072" spans="2:27" x14ac:dyDescent="0.25"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1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</row>
    <row r="1073" spans="1:27" x14ac:dyDescent="0.25"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1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</row>
    <row r="1074" spans="1:27" x14ac:dyDescent="0.25"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1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</row>
    <row r="1075" spans="1:27" x14ac:dyDescent="0.25"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1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</row>
    <row r="1076" spans="1:27" x14ac:dyDescent="0.25"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1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</row>
    <row r="1077" spans="1:27" x14ac:dyDescent="0.25"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1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</row>
    <row r="1078" spans="1:27" x14ac:dyDescent="0.25"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1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</row>
    <row r="1079" spans="1:27" x14ac:dyDescent="0.25"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1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</row>
    <row r="1080" spans="1:27" x14ac:dyDescent="0.25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</row>
    <row r="1081" spans="1:27" x14ac:dyDescent="0.25">
      <c r="B1081" s="10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1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</row>
    <row r="1082" spans="1:27" x14ac:dyDescent="0.25">
      <c r="B1082" s="10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1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</row>
    <row r="1083" spans="1:27" x14ac:dyDescent="0.25">
      <c r="B1083" s="10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1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</row>
    <row r="1084" spans="1:27" x14ac:dyDescent="0.25"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1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</row>
    <row r="1085" spans="1:27" x14ac:dyDescent="0.25"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1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</row>
    <row r="1086" spans="1:27" x14ac:dyDescent="0.25"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1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</row>
    <row r="1087" spans="1:27" x14ac:dyDescent="0.25"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1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</row>
    <row r="1088" spans="1:27" x14ac:dyDescent="0.25"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1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</row>
    <row r="1089" spans="2:27" x14ac:dyDescent="0.25"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1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</row>
    <row r="1090" spans="2:27" x14ac:dyDescent="0.25"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1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</row>
    <row r="1091" spans="2:27" x14ac:dyDescent="0.25"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1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</row>
    <row r="1092" spans="2:27" x14ac:dyDescent="0.25"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1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</row>
    <row r="1093" spans="2:27" x14ac:dyDescent="0.25"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1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</row>
    <row r="1094" spans="2:27" x14ac:dyDescent="0.25"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1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</row>
    <row r="1095" spans="2:27" x14ac:dyDescent="0.25"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1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</row>
    <row r="1096" spans="2:27" x14ac:dyDescent="0.25"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1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</row>
    <row r="1097" spans="2:27" x14ac:dyDescent="0.25"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1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</row>
    <row r="1098" spans="2:27" x14ac:dyDescent="0.25"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1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</row>
    <row r="1099" spans="2:27" x14ac:dyDescent="0.25"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1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</row>
    <row r="1100" spans="2:27" x14ac:dyDescent="0.25"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1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</row>
    <row r="1101" spans="2:27" x14ac:dyDescent="0.25"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1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</row>
    <row r="1102" spans="2:27" x14ac:dyDescent="0.25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1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</row>
    <row r="1103" spans="2:27" x14ac:dyDescent="0.25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1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</row>
    <row r="1104" spans="2:27" x14ac:dyDescent="0.25"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1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</row>
    <row r="1105" spans="2:27" x14ac:dyDescent="0.25"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1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</row>
    <row r="1106" spans="2:27" x14ac:dyDescent="0.25"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1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</row>
    <row r="1107" spans="2:27" x14ac:dyDescent="0.25"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1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</row>
    <row r="1108" spans="2:27" x14ac:dyDescent="0.25"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1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</row>
    <row r="1109" spans="2:27" x14ac:dyDescent="0.25"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1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</row>
    <row r="1110" spans="2:27" x14ac:dyDescent="0.25"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1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</row>
    <row r="1111" spans="2:27" x14ac:dyDescent="0.25"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1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</row>
    <row r="1112" spans="2:27" x14ac:dyDescent="0.25"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1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</row>
    <row r="1113" spans="2:27" x14ac:dyDescent="0.25"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1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</row>
    <row r="1114" spans="2:27" x14ac:dyDescent="0.25"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1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</row>
    <row r="1115" spans="2:27" x14ac:dyDescent="0.25"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1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</row>
    <row r="1116" spans="2:27" x14ac:dyDescent="0.25"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1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</row>
    <row r="1117" spans="2:27" x14ac:dyDescent="0.25"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1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</row>
    <row r="1118" spans="2:27" x14ac:dyDescent="0.25"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1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</row>
    <row r="1119" spans="2:27" x14ac:dyDescent="0.25"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1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</row>
    <row r="1120" spans="2:27" x14ac:dyDescent="0.25"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1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</row>
    <row r="1121" spans="2:27" x14ac:dyDescent="0.25"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1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</row>
    <row r="1122" spans="2:27" x14ac:dyDescent="0.25"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1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</row>
    <row r="1123" spans="2:27" x14ac:dyDescent="0.25"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1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</row>
    <row r="1124" spans="2:27" x14ac:dyDescent="0.25"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1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</row>
    <row r="1125" spans="2:27" x14ac:dyDescent="0.25"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1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</row>
    <row r="1126" spans="2:27" x14ac:dyDescent="0.25"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1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</row>
    <row r="1127" spans="2:27" x14ac:dyDescent="0.25"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1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</row>
    <row r="1128" spans="2:27" x14ac:dyDescent="0.25"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1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</row>
    <row r="1129" spans="2:27" x14ac:dyDescent="0.25"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1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</row>
    <row r="1130" spans="2:27" x14ac:dyDescent="0.25"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1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</row>
    <row r="1131" spans="2:27" x14ac:dyDescent="0.25"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1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</row>
    <row r="1132" spans="2:27" x14ac:dyDescent="0.25"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1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</row>
    <row r="1133" spans="2:27" x14ac:dyDescent="0.25"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1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</row>
    <row r="1134" spans="2:27" x14ac:dyDescent="0.25"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1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</row>
    <row r="1135" spans="2:27" x14ac:dyDescent="0.25"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1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</row>
    <row r="1136" spans="2:27" x14ac:dyDescent="0.25"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1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</row>
    <row r="1137" spans="1:27" x14ac:dyDescent="0.25"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1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</row>
    <row r="1138" spans="1:27" x14ac:dyDescent="0.25"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1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</row>
    <row r="1139" spans="1:27" x14ac:dyDescent="0.25"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1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</row>
    <row r="1140" spans="1:27" x14ac:dyDescent="0.25">
      <c r="A1140" s="40"/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</row>
    <row r="1141" spans="1:27" x14ac:dyDescent="0.25">
      <c r="B1141" s="10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1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</row>
    <row r="1142" spans="1:27" x14ac:dyDescent="0.25">
      <c r="B1142" s="10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1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</row>
    <row r="1143" spans="1:27" x14ac:dyDescent="0.25">
      <c r="B1143" s="10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1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</row>
    <row r="1144" spans="1:27" x14ac:dyDescent="0.25"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1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</row>
    <row r="1145" spans="1:27" x14ac:dyDescent="0.25"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1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</row>
    <row r="1146" spans="1:27" x14ac:dyDescent="0.25"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1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</row>
    <row r="1147" spans="1:27" x14ac:dyDescent="0.25"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1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</row>
    <row r="1148" spans="1:27" x14ac:dyDescent="0.25"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1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</row>
    <row r="1149" spans="1:27" x14ac:dyDescent="0.25"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1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</row>
    <row r="1150" spans="1:27" x14ac:dyDescent="0.25"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1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</row>
    <row r="1151" spans="1:27" x14ac:dyDescent="0.25"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1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</row>
    <row r="1152" spans="1:27" x14ac:dyDescent="0.25"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1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</row>
    <row r="1153" spans="2:27" x14ac:dyDescent="0.25"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1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</row>
    <row r="1154" spans="2:27" x14ac:dyDescent="0.25"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1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</row>
    <row r="1155" spans="2:27" x14ac:dyDescent="0.25"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1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</row>
    <row r="1156" spans="2:27" x14ac:dyDescent="0.25"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1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</row>
    <row r="1157" spans="2:27" x14ac:dyDescent="0.25"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1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</row>
    <row r="1158" spans="2:27" x14ac:dyDescent="0.25"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1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</row>
    <row r="1159" spans="2:27" x14ac:dyDescent="0.25"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1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</row>
    <row r="1160" spans="2:27" x14ac:dyDescent="0.25"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1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</row>
    <row r="1161" spans="2:27" x14ac:dyDescent="0.25"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1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</row>
    <row r="1162" spans="2:27" x14ac:dyDescent="0.25"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1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</row>
    <row r="1163" spans="2:27" x14ac:dyDescent="0.25"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1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</row>
    <row r="1164" spans="2:27" x14ac:dyDescent="0.25"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1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</row>
    <row r="1165" spans="2:27" x14ac:dyDescent="0.25"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1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</row>
    <row r="1166" spans="2:27" x14ac:dyDescent="0.25"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1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</row>
    <row r="1167" spans="2:27" x14ac:dyDescent="0.25"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1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</row>
    <row r="1168" spans="2:27" x14ac:dyDescent="0.25"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1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</row>
    <row r="1169" spans="2:27" x14ac:dyDescent="0.25"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1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</row>
    <row r="1170" spans="2:27" x14ac:dyDescent="0.25"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1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</row>
    <row r="1171" spans="2:27" x14ac:dyDescent="0.25"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1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</row>
    <row r="1172" spans="2:27" x14ac:dyDescent="0.25"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1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</row>
    <row r="1173" spans="2:27" x14ac:dyDescent="0.25"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1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</row>
    <row r="1174" spans="2:27" x14ac:dyDescent="0.25"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1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</row>
    <row r="1175" spans="2:27" x14ac:dyDescent="0.25"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1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</row>
    <row r="1176" spans="2:27" x14ac:dyDescent="0.25"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1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</row>
    <row r="1177" spans="2:27" x14ac:dyDescent="0.25"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1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</row>
    <row r="1178" spans="2:27" x14ac:dyDescent="0.25"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1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</row>
    <row r="1179" spans="2:27" x14ac:dyDescent="0.25"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1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</row>
    <row r="1180" spans="2:27" x14ac:dyDescent="0.25"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1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</row>
    <row r="1181" spans="2:27" x14ac:dyDescent="0.25"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1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</row>
    <row r="1182" spans="2:27" x14ac:dyDescent="0.25"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1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</row>
    <row r="1183" spans="2:27" x14ac:dyDescent="0.25"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1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</row>
    <row r="1184" spans="2:27" x14ac:dyDescent="0.25"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1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</row>
    <row r="1185" spans="1:27" x14ac:dyDescent="0.25"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1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</row>
    <row r="1186" spans="1:27" x14ac:dyDescent="0.25"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1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</row>
    <row r="1187" spans="1:27" x14ac:dyDescent="0.25"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1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</row>
    <row r="1188" spans="1:27" x14ac:dyDescent="0.25"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1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</row>
    <row r="1189" spans="1:27" x14ac:dyDescent="0.25"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1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</row>
    <row r="1190" spans="1:27" x14ac:dyDescent="0.25"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1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</row>
    <row r="1191" spans="1:27" x14ac:dyDescent="0.25"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1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</row>
    <row r="1192" spans="1:27" x14ac:dyDescent="0.25"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1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</row>
    <row r="1193" spans="1:27" x14ac:dyDescent="0.25"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1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</row>
    <row r="1194" spans="1:27" x14ac:dyDescent="0.25"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1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</row>
    <row r="1195" spans="1:27" x14ac:dyDescent="0.25"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1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</row>
    <row r="1196" spans="1:27" x14ac:dyDescent="0.25"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1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</row>
    <row r="1197" spans="1:27" x14ac:dyDescent="0.25"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1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</row>
    <row r="1198" spans="1:27" x14ac:dyDescent="0.25"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1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</row>
    <row r="1199" spans="1:27" x14ac:dyDescent="0.25"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1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</row>
    <row r="1200" spans="1:27" x14ac:dyDescent="0.25">
      <c r="A1200" s="40"/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</row>
    <row r="1201" spans="2:27" x14ac:dyDescent="0.25">
      <c r="B1201" s="10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1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</row>
    <row r="1202" spans="2:27" x14ac:dyDescent="0.25">
      <c r="B1202" s="10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1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</row>
    <row r="1203" spans="2:27" x14ac:dyDescent="0.25">
      <c r="B1203" s="10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1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</row>
    <row r="1204" spans="2:27" x14ac:dyDescent="0.25"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1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</row>
    <row r="1205" spans="2:27" x14ac:dyDescent="0.25"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1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</row>
    <row r="1206" spans="2:27" x14ac:dyDescent="0.25"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1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</row>
    <row r="1207" spans="2:27" x14ac:dyDescent="0.25"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1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</row>
    <row r="1208" spans="2:27" x14ac:dyDescent="0.25"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1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</row>
    <row r="1209" spans="2:27" x14ac:dyDescent="0.25"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1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</row>
    <row r="1210" spans="2:27" x14ac:dyDescent="0.25"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1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</row>
    <row r="1211" spans="2:27" x14ac:dyDescent="0.25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1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</row>
    <row r="1212" spans="2:27" x14ac:dyDescent="0.25"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1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</row>
    <row r="1213" spans="2:27" x14ac:dyDescent="0.25"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1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</row>
    <row r="1214" spans="2:27" x14ac:dyDescent="0.25"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1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</row>
    <row r="1215" spans="2:27" x14ac:dyDescent="0.25"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1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</row>
    <row r="1216" spans="2:27" x14ac:dyDescent="0.25"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1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</row>
    <row r="1217" spans="2:27" x14ac:dyDescent="0.25"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1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</row>
    <row r="1218" spans="2:27" x14ac:dyDescent="0.25"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1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</row>
    <row r="1219" spans="2:27" x14ac:dyDescent="0.25"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1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</row>
    <row r="1220" spans="2:27" x14ac:dyDescent="0.25"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1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</row>
    <row r="1221" spans="2:27" x14ac:dyDescent="0.25"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1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</row>
    <row r="1222" spans="2:27" x14ac:dyDescent="0.25"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1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</row>
    <row r="1223" spans="2:27" x14ac:dyDescent="0.25"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1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</row>
    <row r="1224" spans="2:27" x14ac:dyDescent="0.25"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1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</row>
    <row r="1225" spans="2:27" x14ac:dyDescent="0.25"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1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</row>
    <row r="1226" spans="2:27" x14ac:dyDescent="0.25"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1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</row>
    <row r="1227" spans="2:27" x14ac:dyDescent="0.25"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1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</row>
    <row r="1228" spans="2:27" x14ac:dyDescent="0.25"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1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</row>
    <row r="1229" spans="2:27" x14ac:dyDescent="0.25"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1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</row>
    <row r="1230" spans="2:27" x14ac:dyDescent="0.25"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1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</row>
    <row r="1231" spans="2:27" x14ac:dyDescent="0.25"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1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</row>
    <row r="1232" spans="2:27" x14ac:dyDescent="0.25"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1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</row>
    <row r="1233" spans="2:27" x14ac:dyDescent="0.25"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1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</row>
    <row r="1234" spans="2:27" x14ac:dyDescent="0.25"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1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</row>
    <row r="1235" spans="2:27" x14ac:dyDescent="0.25"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1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</row>
    <row r="1236" spans="2:27" x14ac:dyDescent="0.25"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1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</row>
    <row r="1237" spans="2:27" x14ac:dyDescent="0.25"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1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</row>
    <row r="1238" spans="2:27" x14ac:dyDescent="0.25"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1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</row>
    <row r="1239" spans="2:27" x14ac:dyDescent="0.25"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1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</row>
    <row r="1240" spans="2:27" x14ac:dyDescent="0.25"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1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</row>
    <row r="1241" spans="2:27" x14ac:dyDescent="0.25"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1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</row>
    <row r="1242" spans="2:27" x14ac:dyDescent="0.25"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1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</row>
    <row r="1243" spans="2:27" x14ac:dyDescent="0.25"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1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</row>
    <row r="1244" spans="2:27" x14ac:dyDescent="0.25"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1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</row>
    <row r="1245" spans="2:27" x14ac:dyDescent="0.25"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1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</row>
    <row r="1246" spans="2:27" x14ac:dyDescent="0.25"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1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</row>
    <row r="1247" spans="2:27" x14ac:dyDescent="0.25"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1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</row>
    <row r="1248" spans="2:27" x14ac:dyDescent="0.25"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1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</row>
    <row r="1249" spans="1:27" x14ac:dyDescent="0.25"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1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</row>
    <row r="1250" spans="1:27" x14ac:dyDescent="0.25"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1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</row>
    <row r="1251" spans="1:27" x14ac:dyDescent="0.25"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1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</row>
    <row r="1252" spans="1:27" x14ac:dyDescent="0.25"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1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</row>
    <row r="1253" spans="1:27" x14ac:dyDescent="0.25"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1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</row>
    <row r="1254" spans="1:27" x14ac:dyDescent="0.25"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1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</row>
    <row r="1255" spans="1:27" x14ac:dyDescent="0.25"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1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</row>
    <row r="1256" spans="1:27" x14ac:dyDescent="0.25"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1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</row>
    <row r="1257" spans="1:27" x14ac:dyDescent="0.25"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1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</row>
    <row r="1258" spans="1:27" x14ac:dyDescent="0.25"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1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</row>
    <row r="1259" spans="1:27" x14ac:dyDescent="0.25"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1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</row>
    <row r="1260" spans="1:27" x14ac:dyDescent="0.25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</row>
    <row r="1261" spans="1:27" x14ac:dyDescent="0.25">
      <c r="B1261" s="10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1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</row>
    <row r="1262" spans="1:27" x14ac:dyDescent="0.25">
      <c r="B1262" s="10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1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</row>
    <row r="1263" spans="1:27" x14ac:dyDescent="0.25">
      <c r="B1263" s="10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1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</row>
    <row r="1264" spans="1:27" x14ac:dyDescent="0.25"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1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</row>
    <row r="1265" spans="2:27" x14ac:dyDescent="0.25"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1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</row>
    <row r="1266" spans="2:27" x14ac:dyDescent="0.25"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1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</row>
    <row r="1267" spans="2:27" x14ac:dyDescent="0.25"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1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</row>
    <row r="1268" spans="2:27" x14ac:dyDescent="0.25"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1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</row>
    <row r="1269" spans="2:27" x14ac:dyDescent="0.25"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1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</row>
    <row r="1270" spans="2:27" x14ac:dyDescent="0.25"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1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</row>
    <row r="1271" spans="2:27" x14ac:dyDescent="0.25"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1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</row>
    <row r="1272" spans="2:27" x14ac:dyDescent="0.25"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1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</row>
    <row r="1273" spans="2:27" x14ac:dyDescent="0.25"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1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</row>
    <row r="1274" spans="2:27" x14ac:dyDescent="0.25"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1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</row>
    <row r="1275" spans="2:27" x14ac:dyDescent="0.25"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1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</row>
    <row r="1276" spans="2:27" x14ac:dyDescent="0.25"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1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</row>
    <row r="1277" spans="2:27" x14ac:dyDescent="0.25"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1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</row>
    <row r="1278" spans="2:27" x14ac:dyDescent="0.25"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1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</row>
    <row r="1279" spans="2:27" x14ac:dyDescent="0.25"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1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</row>
    <row r="1280" spans="2:27" x14ac:dyDescent="0.25"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1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</row>
    <row r="1281" spans="2:27" x14ac:dyDescent="0.25"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1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</row>
    <row r="1282" spans="2:27" x14ac:dyDescent="0.25"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1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</row>
    <row r="1283" spans="2:27" x14ac:dyDescent="0.25"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1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</row>
    <row r="1284" spans="2:27" x14ac:dyDescent="0.25"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1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</row>
    <row r="1285" spans="2:27" x14ac:dyDescent="0.25"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1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</row>
    <row r="1286" spans="2:27" x14ac:dyDescent="0.25"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1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</row>
    <row r="1287" spans="2:27" x14ac:dyDescent="0.25"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1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</row>
    <row r="1288" spans="2:27" x14ac:dyDescent="0.25"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1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</row>
    <row r="1289" spans="2:27" x14ac:dyDescent="0.25"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1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</row>
    <row r="1290" spans="2:27" x14ac:dyDescent="0.25"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1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</row>
    <row r="1291" spans="2:27" x14ac:dyDescent="0.25"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1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</row>
    <row r="1292" spans="2:27" x14ac:dyDescent="0.25"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1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</row>
    <row r="1293" spans="2:27" x14ac:dyDescent="0.25"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1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</row>
    <row r="1294" spans="2:27" x14ac:dyDescent="0.25"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1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</row>
    <row r="1295" spans="2:27" x14ac:dyDescent="0.25"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1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</row>
    <row r="1296" spans="2:27" x14ac:dyDescent="0.25"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1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</row>
    <row r="1297" spans="2:27" x14ac:dyDescent="0.25"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1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</row>
    <row r="1298" spans="2:27" x14ac:dyDescent="0.25"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1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</row>
    <row r="1299" spans="2:27" x14ac:dyDescent="0.25"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1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</row>
    <row r="1300" spans="2:27" x14ac:dyDescent="0.25"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1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</row>
    <row r="1301" spans="2:27" x14ac:dyDescent="0.25"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1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</row>
    <row r="1302" spans="2:27" x14ac:dyDescent="0.25"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1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</row>
    <row r="1303" spans="2:27" x14ac:dyDescent="0.25"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1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</row>
    <row r="1304" spans="2:27" x14ac:dyDescent="0.25"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1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</row>
    <row r="1305" spans="2:27" x14ac:dyDescent="0.25"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1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</row>
    <row r="1306" spans="2:27" x14ac:dyDescent="0.25"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1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</row>
    <row r="1307" spans="2:27" x14ac:dyDescent="0.25"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1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</row>
    <row r="1308" spans="2:27" x14ac:dyDescent="0.25"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1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</row>
    <row r="1309" spans="2:27" x14ac:dyDescent="0.25"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1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</row>
    <row r="1310" spans="2:27" x14ac:dyDescent="0.25"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1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</row>
    <row r="1311" spans="2:27" x14ac:dyDescent="0.25"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1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</row>
    <row r="1312" spans="2:27" x14ac:dyDescent="0.25"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1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</row>
    <row r="1313" spans="1:27" x14ac:dyDescent="0.25"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1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</row>
    <row r="1314" spans="1:27" x14ac:dyDescent="0.25"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1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</row>
    <row r="1315" spans="1:27" x14ac:dyDescent="0.25"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1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</row>
    <row r="1316" spans="1:27" x14ac:dyDescent="0.25"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1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</row>
    <row r="1317" spans="1:27" x14ac:dyDescent="0.25"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1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</row>
    <row r="1318" spans="1:27" x14ac:dyDescent="0.25"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1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</row>
    <row r="1319" spans="1:27" x14ac:dyDescent="0.25"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1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</row>
    <row r="1320" spans="1:27" x14ac:dyDescent="0.25">
      <c r="A1320" s="40"/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</row>
    <row r="1321" spans="1:27" x14ac:dyDescent="0.25">
      <c r="B1321" s="10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1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</row>
    <row r="1322" spans="1:27" x14ac:dyDescent="0.25">
      <c r="B1322" s="10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1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</row>
    <row r="1323" spans="1:27" x14ac:dyDescent="0.25">
      <c r="B1323" s="10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1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</row>
    <row r="1324" spans="1:27" x14ac:dyDescent="0.25"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1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</row>
    <row r="1325" spans="1:27" x14ac:dyDescent="0.25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1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</row>
    <row r="1326" spans="1:27" x14ac:dyDescent="0.25"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1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</row>
    <row r="1327" spans="1:27" x14ac:dyDescent="0.25"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1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</row>
    <row r="1328" spans="1:27" x14ac:dyDescent="0.25"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1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</row>
    <row r="1329" spans="2:27" x14ac:dyDescent="0.25"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1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</row>
    <row r="1330" spans="2:27" x14ac:dyDescent="0.25"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1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</row>
    <row r="1331" spans="2:27" x14ac:dyDescent="0.25"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1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</row>
    <row r="1332" spans="2:27" x14ac:dyDescent="0.25"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1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</row>
    <row r="1333" spans="2:27" x14ac:dyDescent="0.25"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1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</row>
    <row r="1334" spans="2:27" x14ac:dyDescent="0.25"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1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</row>
    <row r="1335" spans="2:27" x14ac:dyDescent="0.25"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1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</row>
    <row r="1336" spans="2:27" x14ac:dyDescent="0.25"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1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</row>
    <row r="1337" spans="2:27" x14ac:dyDescent="0.25"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1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</row>
    <row r="1338" spans="2:27" x14ac:dyDescent="0.25"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1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</row>
    <row r="1339" spans="2:27" x14ac:dyDescent="0.25"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1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</row>
    <row r="1340" spans="2:27" x14ac:dyDescent="0.25"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1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</row>
    <row r="1341" spans="2:27" x14ac:dyDescent="0.25"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1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</row>
    <row r="1342" spans="2:27" x14ac:dyDescent="0.25"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1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</row>
    <row r="1343" spans="2:27" x14ac:dyDescent="0.25"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1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</row>
    <row r="1344" spans="2:27" x14ac:dyDescent="0.25"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1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</row>
    <row r="1345" spans="2:27" x14ac:dyDescent="0.25"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1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</row>
    <row r="1346" spans="2:27" x14ac:dyDescent="0.25"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1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</row>
    <row r="1347" spans="2:27" x14ac:dyDescent="0.25"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1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</row>
    <row r="1348" spans="2:27" x14ac:dyDescent="0.25"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1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</row>
    <row r="1349" spans="2:27" x14ac:dyDescent="0.25"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1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</row>
    <row r="1350" spans="2:27" x14ac:dyDescent="0.25"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1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</row>
    <row r="1351" spans="2:27" x14ac:dyDescent="0.25"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1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</row>
    <row r="1352" spans="2:27" x14ac:dyDescent="0.25"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1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</row>
    <row r="1353" spans="2:27" x14ac:dyDescent="0.25"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1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</row>
    <row r="1354" spans="2:27" x14ac:dyDescent="0.25"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1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</row>
    <row r="1355" spans="2:27" x14ac:dyDescent="0.25"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1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</row>
    <row r="1356" spans="2:27" x14ac:dyDescent="0.25"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1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</row>
    <row r="1357" spans="2:27" x14ac:dyDescent="0.25"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1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</row>
    <row r="1358" spans="2:27" x14ac:dyDescent="0.25"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1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</row>
    <row r="1359" spans="2:27" x14ac:dyDescent="0.25"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1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</row>
    <row r="1360" spans="2:27" x14ac:dyDescent="0.25"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1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</row>
    <row r="1361" spans="2:27" x14ac:dyDescent="0.25"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1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</row>
    <row r="1362" spans="2:27" x14ac:dyDescent="0.25"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1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</row>
    <row r="1363" spans="2:27" x14ac:dyDescent="0.25"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1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</row>
    <row r="1364" spans="2:27" x14ac:dyDescent="0.25"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1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</row>
    <row r="1365" spans="2:27" x14ac:dyDescent="0.25"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1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</row>
    <row r="1366" spans="2:27" x14ac:dyDescent="0.25"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1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</row>
    <row r="1367" spans="2:27" x14ac:dyDescent="0.25"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1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</row>
    <row r="1368" spans="2:27" x14ac:dyDescent="0.25"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1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</row>
    <row r="1369" spans="2:27" x14ac:dyDescent="0.25"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1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</row>
    <row r="1370" spans="2:27" x14ac:dyDescent="0.25"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1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</row>
    <row r="1371" spans="2:27" x14ac:dyDescent="0.25"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1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</row>
    <row r="1372" spans="2:27" x14ac:dyDescent="0.25"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1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</row>
    <row r="1373" spans="2:27" x14ac:dyDescent="0.25"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1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</row>
    <row r="1374" spans="2:27" x14ac:dyDescent="0.25"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1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</row>
    <row r="1375" spans="2:27" x14ac:dyDescent="0.25"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1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</row>
    <row r="1376" spans="2:27" x14ac:dyDescent="0.25"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1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</row>
    <row r="1377" spans="1:27" x14ac:dyDescent="0.25"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1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</row>
    <row r="1378" spans="1:27" x14ac:dyDescent="0.25"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1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</row>
    <row r="1379" spans="1:27" x14ac:dyDescent="0.25"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1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</row>
    <row r="1380" spans="1:27" x14ac:dyDescent="0.25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</row>
    <row r="1381" spans="1:27" x14ac:dyDescent="0.25">
      <c r="B1381" s="10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1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</row>
    <row r="1382" spans="1:27" x14ac:dyDescent="0.25">
      <c r="B1382" s="10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1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</row>
    <row r="1383" spans="1:27" x14ac:dyDescent="0.25">
      <c r="B1383" s="10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1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</row>
    <row r="1384" spans="1:27" x14ac:dyDescent="0.25"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1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</row>
    <row r="1385" spans="1:27" x14ac:dyDescent="0.25"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1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</row>
    <row r="1386" spans="1:27" x14ac:dyDescent="0.25"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1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</row>
    <row r="1387" spans="1:27" x14ac:dyDescent="0.25"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1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</row>
    <row r="1388" spans="1:27" x14ac:dyDescent="0.25"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1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</row>
    <row r="1389" spans="1:27" x14ac:dyDescent="0.25"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1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</row>
    <row r="1390" spans="1:27" x14ac:dyDescent="0.25"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1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</row>
    <row r="1391" spans="1:27" x14ac:dyDescent="0.25"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1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</row>
    <row r="1392" spans="1:27" x14ac:dyDescent="0.25"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1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</row>
    <row r="1393" spans="2:27" x14ac:dyDescent="0.25"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1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</row>
    <row r="1394" spans="2:27" x14ac:dyDescent="0.25"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1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</row>
    <row r="1395" spans="2:27" x14ac:dyDescent="0.25"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1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</row>
    <row r="1396" spans="2:27" x14ac:dyDescent="0.25"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1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</row>
    <row r="1397" spans="2:27" x14ac:dyDescent="0.25"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1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</row>
    <row r="1398" spans="2:27" x14ac:dyDescent="0.25"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1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</row>
    <row r="1399" spans="2:27" x14ac:dyDescent="0.25"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1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</row>
    <row r="1400" spans="2:27" x14ac:dyDescent="0.25"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1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</row>
    <row r="1401" spans="2:27" x14ac:dyDescent="0.25"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1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</row>
    <row r="1402" spans="2:27" x14ac:dyDescent="0.25"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1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</row>
    <row r="1403" spans="2:27" x14ac:dyDescent="0.25"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1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</row>
    <row r="1404" spans="2:27" x14ac:dyDescent="0.25"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1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</row>
    <row r="1405" spans="2:27" x14ac:dyDescent="0.25"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1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</row>
    <row r="1406" spans="2:27" x14ac:dyDescent="0.25"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1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</row>
    <row r="1407" spans="2:27" x14ac:dyDescent="0.25"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1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</row>
    <row r="1408" spans="2:27" x14ac:dyDescent="0.25"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1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</row>
    <row r="1409" spans="2:27" x14ac:dyDescent="0.25"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1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</row>
    <row r="1410" spans="2:27" x14ac:dyDescent="0.25"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1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</row>
    <row r="1411" spans="2:27" x14ac:dyDescent="0.25"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1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</row>
    <row r="1412" spans="2:27" x14ac:dyDescent="0.25"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1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</row>
    <row r="1413" spans="2:27" x14ac:dyDescent="0.25"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1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</row>
    <row r="1414" spans="2:27" x14ac:dyDescent="0.25"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1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</row>
    <row r="1415" spans="2:27" x14ac:dyDescent="0.25"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1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</row>
    <row r="1416" spans="2:27" x14ac:dyDescent="0.25"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1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</row>
    <row r="1417" spans="2:27" x14ac:dyDescent="0.25"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1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</row>
    <row r="1418" spans="2:27" x14ac:dyDescent="0.25"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1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</row>
    <row r="1419" spans="2:27" x14ac:dyDescent="0.25"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1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</row>
    <row r="1420" spans="2:27" x14ac:dyDescent="0.25"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1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</row>
    <row r="1421" spans="2:27" x14ac:dyDescent="0.25"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1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</row>
    <row r="1422" spans="2:27" x14ac:dyDescent="0.25"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1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</row>
    <row r="1423" spans="2:27" x14ac:dyDescent="0.25"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1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</row>
    <row r="1424" spans="2:27" x14ac:dyDescent="0.25"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1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</row>
    <row r="1425" spans="1:27" x14ac:dyDescent="0.25"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1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</row>
    <row r="1426" spans="1:27" x14ac:dyDescent="0.25"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1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</row>
    <row r="1427" spans="1:27" x14ac:dyDescent="0.25"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1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</row>
    <row r="1428" spans="1:27" x14ac:dyDescent="0.25"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1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</row>
    <row r="1429" spans="1:27" x14ac:dyDescent="0.25"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1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</row>
    <row r="1430" spans="1:27" x14ac:dyDescent="0.25"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1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</row>
    <row r="1431" spans="1:27" x14ac:dyDescent="0.25"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1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</row>
    <row r="1432" spans="1:27" x14ac:dyDescent="0.25"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1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</row>
    <row r="1433" spans="1:27" x14ac:dyDescent="0.25"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1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</row>
    <row r="1434" spans="1:27" x14ac:dyDescent="0.25"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1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</row>
    <row r="1435" spans="1:27" x14ac:dyDescent="0.25"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1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</row>
    <row r="1436" spans="1:27" x14ac:dyDescent="0.25"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1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</row>
    <row r="1437" spans="1:27" x14ac:dyDescent="0.25"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1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</row>
    <row r="1438" spans="1:27" x14ac:dyDescent="0.25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1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</row>
    <row r="1439" spans="1:27" x14ac:dyDescent="0.25"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1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</row>
    <row r="1440" spans="1:27" x14ac:dyDescent="0.25">
      <c r="A1440" s="40"/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144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0" width="9.140625" style="6" customWidth="1"/>
    <col min="21" max="21" width="9.7109375" style="6" customWidth="1"/>
    <col min="22" max="22" width="8.7109375" style="6" customWidth="1"/>
    <col min="23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2</v>
      </c>
      <c r="C1" t="s">
        <v>125</v>
      </c>
      <c r="D1" s="7"/>
      <c r="E1" s="7"/>
      <c r="N1" s="8" t="s">
        <v>4</v>
      </c>
    </row>
    <row r="2" spans="1:27" x14ac:dyDescent="0.25">
      <c r="A2" s="5" t="s">
        <v>5</v>
      </c>
      <c r="C2" s="6" t="s">
        <v>6</v>
      </c>
      <c r="N2" s="8" t="s">
        <v>4</v>
      </c>
    </row>
    <row r="3" spans="1:27" x14ac:dyDescent="0.25">
      <c r="A3" s="5" t="s">
        <v>7</v>
      </c>
      <c r="C3" s="6" t="s">
        <v>8</v>
      </c>
      <c r="N3" s="8" t="s">
        <v>4</v>
      </c>
      <c r="O3" s="9" t="s">
        <v>9</v>
      </c>
      <c r="P3" s="6" t="s">
        <v>124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4</v>
      </c>
    </row>
    <row r="5" spans="1:27" x14ac:dyDescent="0.25">
      <c r="A5" s="13" t="s">
        <v>11</v>
      </c>
      <c r="C5" s="10" t="s">
        <v>123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11" t="s">
        <v>4</v>
      </c>
      <c r="O5" s="10"/>
      <c r="P5" s="123" t="s">
        <v>122</v>
      </c>
      <c r="Q5" s="11" t="s">
        <v>14</v>
      </c>
      <c r="R5" s="11">
        <f>H9</f>
        <v>345730</v>
      </c>
      <c r="S5" s="16" t="s">
        <v>27</v>
      </c>
      <c r="T5" s="11">
        <f>H8</f>
        <v>449000</v>
      </c>
      <c r="U5" s="11" t="s">
        <v>14</v>
      </c>
      <c r="V5" s="122">
        <f>R5/T5</f>
        <v>0.77</v>
      </c>
      <c r="W5" s="16"/>
      <c r="X5" s="11"/>
      <c r="Y5" s="11"/>
      <c r="Z5" s="11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1" t="s">
        <v>4</v>
      </c>
      <c r="O6" s="10"/>
      <c r="P6" s="123" t="s">
        <v>121</v>
      </c>
      <c r="Q6" s="11" t="s">
        <v>14</v>
      </c>
      <c r="R6" s="11">
        <f>H10</f>
        <v>17960</v>
      </c>
      <c r="S6" s="16" t="s">
        <v>27</v>
      </c>
      <c r="T6" s="11">
        <f>H8</f>
        <v>449000</v>
      </c>
      <c r="U6" s="11" t="s">
        <v>14</v>
      </c>
      <c r="V6" s="122">
        <f>R6/T6</f>
        <v>0.04</v>
      </c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11" t="s">
        <v>4</v>
      </c>
      <c r="O7" s="10"/>
      <c r="P7" s="10"/>
      <c r="Q7" s="11"/>
      <c r="R7" s="15"/>
      <c r="S7" s="10"/>
      <c r="T7" s="10"/>
      <c r="U7" s="10"/>
      <c r="V7" s="121">
        <f>SUM(V5:V6)</f>
        <v>0.81</v>
      </c>
      <c r="W7" s="10"/>
      <c r="X7" s="10"/>
      <c r="Y7" s="10"/>
      <c r="Z7" s="10"/>
      <c r="AA7" s="10"/>
    </row>
    <row r="8" spans="1:27" x14ac:dyDescent="0.25">
      <c r="A8" s="13" t="s">
        <v>17</v>
      </c>
      <c r="B8" s="12"/>
      <c r="C8" s="18" t="s">
        <v>120</v>
      </c>
      <c r="D8" s="19"/>
      <c r="E8" s="20"/>
      <c r="F8" s="32"/>
      <c r="G8" s="120"/>
      <c r="H8" s="21">
        <v>449000</v>
      </c>
      <c r="I8" s="22"/>
      <c r="J8" s="10"/>
      <c r="K8" s="23"/>
      <c r="L8" s="12"/>
      <c r="M8" s="12"/>
      <c r="N8" s="11" t="s">
        <v>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24" t="s">
        <v>119</v>
      </c>
      <c r="D9" s="25"/>
      <c r="E9" s="26"/>
      <c r="F9" s="29"/>
      <c r="G9" s="30"/>
      <c r="H9" s="27">
        <v>345730</v>
      </c>
      <c r="I9" s="22"/>
      <c r="J9" s="10"/>
      <c r="K9" s="23"/>
      <c r="L9" s="12"/>
      <c r="M9" s="12"/>
      <c r="N9" s="11" t="s">
        <v>4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34" t="s">
        <v>118</v>
      </c>
      <c r="D10" s="35"/>
      <c r="E10" s="36"/>
      <c r="F10" s="118"/>
      <c r="G10" s="117"/>
      <c r="H10" s="119">
        <v>17960</v>
      </c>
      <c r="I10" s="22"/>
      <c r="J10" s="10"/>
      <c r="K10" s="23"/>
      <c r="L10" s="12"/>
      <c r="M10" s="12"/>
      <c r="N10" s="11" t="s">
        <v>4</v>
      </c>
      <c r="O10" s="28" t="s">
        <v>21</v>
      </c>
      <c r="P10" s="6" t="s">
        <v>117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24" t="s">
        <v>24</v>
      </c>
      <c r="D11" s="25"/>
      <c r="E11" s="25"/>
      <c r="F11" s="29"/>
      <c r="G11" s="30"/>
      <c r="H11" s="91">
        <v>0.19</v>
      </c>
      <c r="I11" s="10"/>
      <c r="J11" s="10"/>
      <c r="K11" s="12"/>
      <c r="L11" s="12"/>
      <c r="M11" s="12"/>
      <c r="N11" s="11" t="s">
        <v>4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34" t="s">
        <v>29</v>
      </c>
      <c r="D12" s="35"/>
      <c r="E12" s="35"/>
      <c r="F12" s="118"/>
      <c r="G12" s="117"/>
      <c r="H12" s="37">
        <v>0.05</v>
      </c>
      <c r="I12" s="10"/>
      <c r="J12" s="10"/>
      <c r="K12" s="12"/>
      <c r="L12" s="12"/>
      <c r="M12" s="12"/>
      <c r="N12" s="11" t="s">
        <v>4</v>
      </c>
      <c r="O12" s="10"/>
      <c r="P12" s="10" t="s">
        <v>25</v>
      </c>
      <c r="Q12" s="11" t="s">
        <v>14</v>
      </c>
      <c r="R12" s="10" t="s">
        <v>116</v>
      </c>
      <c r="S12" s="10"/>
      <c r="T12" s="16" t="s">
        <v>27</v>
      </c>
      <c r="U12" s="10" t="s">
        <v>28</v>
      </c>
      <c r="V12" s="115" t="s">
        <v>115</v>
      </c>
      <c r="W12" s="114">
        <v>1</v>
      </c>
      <c r="X12" s="10"/>
      <c r="Y12" s="10"/>
      <c r="Z12" s="10"/>
      <c r="AA12" s="10"/>
    </row>
    <row r="13" spans="1:27" x14ac:dyDescent="0.25">
      <c r="A13" s="12"/>
      <c r="B13" s="12"/>
      <c r="I13" s="10"/>
      <c r="J13" s="10"/>
      <c r="K13" s="12"/>
      <c r="L13" s="12"/>
      <c r="M13" s="12"/>
      <c r="N13" s="11" t="s">
        <v>4</v>
      </c>
      <c r="O13" s="10"/>
      <c r="Q13" s="11" t="s">
        <v>14</v>
      </c>
      <c r="R13" s="116">
        <f>V7</f>
        <v>0.81</v>
      </c>
      <c r="T13" s="16" t="s">
        <v>27</v>
      </c>
      <c r="U13" s="38">
        <f>1-H11-H12</f>
        <v>0.76</v>
      </c>
      <c r="V13" s="115" t="s">
        <v>115</v>
      </c>
      <c r="W13" s="114">
        <v>1</v>
      </c>
      <c r="Y13" s="10"/>
      <c r="Z13" s="10"/>
      <c r="AA13" s="10"/>
    </row>
    <row r="14" spans="1:27" x14ac:dyDescent="0.25">
      <c r="A14" s="12"/>
      <c r="B14" s="12"/>
      <c r="C14" s="10"/>
      <c r="D14" s="10"/>
      <c r="E14" s="10"/>
      <c r="F14" s="10"/>
      <c r="G14" s="10"/>
      <c r="H14" s="10"/>
      <c r="I14" s="10"/>
      <c r="J14" s="10"/>
      <c r="K14" s="12"/>
      <c r="L14" s="12"/>
      <c r="M14" s="12"/>
      <c r="N14" s="11" t="s">
        <v>4</v>
      </c>
      <c r="O14" s="10"/>
      <c r="P14" s="10"/>
      <c r="Q14" s="11" t="s">
        <v>14</v>
      </c>
      <c r="R14" s="113">
        <f>R13/U13-W13</f>
        <v>6.578947368421062E-2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11" t="s">
        <v>4</v>
      </c>
      <c r="O15" s="10"/>
      <c r="P15" s="10"/>
      <c r="Q15" s="10"/>
      <c r="R15" s="39" t="s">
        <v>30</v>
      </c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11" t="s">
        <v>4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1" t="s">
        <v>4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1" t="s">
        <v>4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1" t="s">
        <v>4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1" t="s">
        <v>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 t="s">
        <v>4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1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1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1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1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1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11" t="s">
        <v>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11" t="s">
        <v>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N29" s="11" t="s">
        <v>4</v>
      </c>
    </row>
    <row r="30" spans="3:27" x14ac:dyDescent="0.25">
      <c r="N30" s="11" t="s">
        <v>4</v>
      </c>
    </row>
    <row r="31" spans="3:27" x14ac:dyDescent="0.25">
      <c r="N31" s="11" t="s">
        <v>4</v>
      </c>
    </row>
    <row r="32" spans="3:27" x14ac:dyDescent="0.25">
      <c r="N32" s="11" t="s">
        <v>4</v>
      </c>
    </row>
    <row r="33" spans="14:14" x14ac:dyDescent="0.25">
      <c r="N33" s="11" t="s">
        <v>4</v>
      </c>
    </row>
    <row r="34" spans="14:14" x14ac:dyDescent="0.25">
      <c r="N34" s="11" t="s">
        <v>4</v>
      </c>
    </row>
    <row r="35" spans="14:14" x14ac:dyDescent="0.25">
      <c r="N35" s="11" t="s">
        <v>4</v>
      </c>
    </row>
    <row r="36" spans="14:14" x14ac:dyDescent="0.25">
      <c r="N36" s="11" t="s">
        <v>4</v>
      </c>
    </row>
    <row r="37" spans="14:14" x14ac:dyDescent="0.25">
      <c r="N37" s="11" t="s">
        <v>4</v>
      </c>
    </row>
    <row r="38" spans="14:14" x14ac:dyDescent="0.25">
      <c r="N38" s="11" t="s">
        <v>4</v>
      </c>
    </row>
    <row r="39" spans="14:14" x14ac:dyDescent="0.25">
      <c r="N39" s="11" t="s">
        <v>4</v>
      </c>
    </row>
    <row r="40" spans="14:14" x14ac:dyDescent="0.25">
      <c r="N40" s="11" t="s">
        <v>4</v>
      </c>
    </row>
    <row r="41" spans="14:14" x14ac:dyDescent="0.25">
      <c r="N41" s="11" t="s">
        <v>4</v>
      </c>
    </row>
    <row r="42" spans="14:14" x14ac:dyDescent="0.25">
      <c r="N42" s="11" t="s">
        <v>4</v>
      </c>
    </row>
    <row r="43" spans="14:14" x14ac:dyDescent="0.25">
      <c r="N43" s="11" t="s">
        <v>4</v>
      </c>
    </row>
    <row r="44" spans="14:14" x14ac:dyDescent="0.25">
      <c r="N44" s="11" t="s">
        <v>4</v>
      </c>
    </row>
    <row r="45" spans="14:14" x14ac:dyDescent="0.25">
      <c r="N45" s="11" t="s">
        <v>4</v>
      </c>
    </row>
    <row r="46" spans="14:14" x14ac:dyDescent="0.25">
      <c r="N46" s="11" t="s">
        <v>4</v>
      </c>
    </row>
    <row r="47" spans="14:14" x14ac:dyDescent="0.25">
      <c r="N47" s="11" t="s">
        <v>4</v>
      </c>
    </row>
    <row r="48" spans="14:14" x14ac:dyDescent="0.25">
      <c r="N48" s="11" t="s">
        <v>4</v>
      </c>
    </row>
    <row r="49" spans="1:27" x14ac:dyDescent="0.25">
      <c r="N49" s="11" t="s">
        <v>4</v>
      </c>
    </row>
    <row r="50" spans="1:27" x14ac:dyDescent="0.25">
      <c r="N50" s="11" t="s">
        <v>4</v>
      </c>
    </row>
    <row r="51" spans="1:27" x14ac:dyDescent="0.25">
      <c r="N51" s="11" t="s">
        <v>4</v>
      </c>
    </row>
    <row r="52" spans="1:27" x14ac:dyDescent="0.25">
      <c r="N52" s="11" t="s">
        <v>4</v>
      </c>
    </row>
    <row r="53" spans="1:27" x14ac:dyDescent="0.25">
      <c r="N53" s="11" t="s">
        <v>4</v>
      </c>
    </row>
    <row r="54" spans="1:27" x14ac:dyDescent="0.25">
      <c r="N54" s="11" t="s">
        <v>4</v>
      </c>
    </row>
    <row r="55" spans="1:27" x14ac:dyDescent="0.25">
      <c r="N55" s="11" t="s">
        <v>4</v>
      </c>
    </row>
    <row r="56" spans="1:27" x14ac:dyDescent="0.25">
      <c r="N56" s="11" t="s">
        <v>4</v>
      </c>
    </row>
    <row r="57" spans="1:27" x14ac:dyDescent="0.25">
      <c r="N57" s="11" t="s">
        <v>4</v>
      </c>
    </row>
    <row r="58" spans="1:27" x14ac:dyDescent="0.25">
      <c r="N58" s="11" t="s">
        <v>4</v>
      </c>
    </row>
    <row r="59" spans="1:27" x14ac:dyDescent="0.25">
      <c r="N59" s="11" t="s">
        <v>4</v>
      </c>
    </row>
    <row r="60" spans="1:27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x14ac:dyDescent="0.25">
      <c r="B61" s="10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x14ac:dyDescent="0.25">
      <c r="B62" s="10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x14ac:dyDescent="0.25">
      <c r="B63" s="10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2:27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2:27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x14ac:dyDescent="0.25">
      <c r="B121" s="10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1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x14ac:dyDescent="0.25">
      <c r="B122" s="10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x14ac:dyDescent="0.25">
      <c r="B123" s="10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1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1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1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x14ac:dyDescent="0.25">
      <c r="B181" s="10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1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25">
      <c r="B182" s="10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1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25">
      <c r="B183" s="10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1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2:27" x14ac:dyDescent="0.25">
      <c r="B241" s="10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x14ac:dyDescent="0.25">
      <c r="B242" s="10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x14ac:dyDescent="0.25">
      <c r="B243" s="10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2:27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2:27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2:27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2:27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2:27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2:27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2:27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2:27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2:27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2:27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2:27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2:27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2:27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2:27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2:27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2:27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 spans="1:27" x14ac:dyDescent="0.25">
      <c r="B301" s="10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25">
      <c r="B302" s="10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25">
      <c r="B303" s="10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2:27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2:27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2:27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2:27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2:27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2:27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2:27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2:27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2:27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2:27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2:27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2:27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2:27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2:27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2:27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2:27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2:27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2:27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2:27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2:27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2:27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2:27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2:27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2:27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2:27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2:27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2:27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2:27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2:27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2:27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2:27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2:27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2:27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2:27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2:27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2:27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2:27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2:27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2:27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2:27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2:27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2:27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2:27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2:27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2:27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2:27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2:27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2:27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 spans="1:27" x14ac:dyDescent="0.25">
      <c r="B361" s="10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25">
      <c r="B362" s="10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25">
      <c r="B363" s="10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2:27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2:27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2:27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2:27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2:27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2:27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2:27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2:27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2:27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2:27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2:27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2:27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2:27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2:27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2:27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2:27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2:27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2:27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2:27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2:27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2:27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2:27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2:27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2:27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2:27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2:27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2:27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2:27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2:27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2:27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2:27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2:27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2:27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2:27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2:27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2:27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2:27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2:27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2:27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2:27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2:27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2:27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2:27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2:27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2:27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2:27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2:27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2:27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 spans="1:27" x14ac:dyDescent="0.25">
      <c r="B421" s="10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25">
      <c r="B422" s="10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25">
      <c r="B423" s="10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2:27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2:27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2:27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2:27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2:27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2:27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2:27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2:27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2:27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2:27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2:27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2:27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2:27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2:27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2:27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2:27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2:27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2:27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2:27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2:27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2:27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2:27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2:27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2:27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2:27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2:27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2:27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2:27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2:27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2:27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2:27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2:27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 spans="2:27" x14ac:dyDescent="0.25">
      <c r="B481" s="10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2:27" x14ac:dyDescent="0.25">
      <c r="B482" s="10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2:27" x14ac:dyDescent="0.25">
      <c r="B483" s="10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2:27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2:27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2:27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2:27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2:27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2:27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2:27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2:27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2:27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2:27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2:27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2:27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2:27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2:27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2:27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2:27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2:27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2:27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2:27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2:27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2:27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2:27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2:27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2:27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2:27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2:27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2:27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2:27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2:27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2:27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2:27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2:27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2:27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2:27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2:27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2:27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2:27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2:27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2:27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2:27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2:27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2:27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2:27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2:27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2:27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 spans="1:27" x14ac:dyDescent="0.25">
      <c r="B541" s="10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x14ac:dyDescent="0.25">
      <c r="B542" s="10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x14ac:dyDescent="0.25">
      <c r="B543" s="10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2:27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2:27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2:27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2:27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2:27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2:27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2:27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2:27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2:27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2:27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2:27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2:27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2:27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2:27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2:27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2:27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2:27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2:27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2:27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2:27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2:27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2:27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2:27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2:27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2:27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2:27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2:27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2:27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2:27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2:27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2:27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2:27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2:27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2:27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2:27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2:27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2:27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2:27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2:27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2:27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2:27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2:27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2:27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2:27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 spans="1:27" x14ac:dyDescent="0.25">
      <c r="B601" s="10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x14ac:dyDescent="0.25">
      <c r="B602" s="10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x14ac:dyDescent="0.25">
      <c r="B603" s="10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2:27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2:27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2:27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2:27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2:27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2:27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2:27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2:27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2:27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2:27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2:27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2:27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2:27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2:27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2:27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2:27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2:27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2:27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2:27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2:27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2:27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2:27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2:27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2:27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2:27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2:27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2:27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2:27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2:27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2:27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2:27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2:27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2:27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2:27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2:27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2:27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2:27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2:27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2:27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2:27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2:27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2:27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2:27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2:27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2:27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2:27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2:27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2:27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 spans="1:27" x14ac:dyDescent="0.25">
      <c r="B661" s="10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x14ac:dyDescent="0.25">
      <c r="B662" s="10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x14ac:dyDescent="0.25">
      <c r="B663" s="10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2:27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2:27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2:27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2:27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2:27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2:27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2:27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2:27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2:27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2:27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2:27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2:27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2:27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2:27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2:27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2:27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2:27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2:27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2:27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2:27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2:27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2:27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2:27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2:27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2:27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2:27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2:27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2:27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2:27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2:27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2:27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2:27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 spans="2:27" x14ac:dyDescent="0.25">
      <c r="B721" s="10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2:27" x14ac:dyDescent="0.25">
      <c r="B722" s="10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2:27" x14ac:dyDescent="0.25">
      <c r="B723" s="10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2:27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2:27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2:27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2:27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2:27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2:27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2:27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2:27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2:27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2:27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2:27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2:27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2:27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2:27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2:27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2:27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2:27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2:27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2:27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2:27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2:27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2:27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2:27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2:27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2:27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2:27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2:27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2:27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2:27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2:27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2:27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2:27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2:27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2:27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2:27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2:27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2:27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2:27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2:27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2:27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2:27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2:27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2:27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2:27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2:27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 spans="1:27" x14ac:dyDescent="0.25">
      <c r="B781" s="10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x14ac:dyDescent="0.25">
      <c r="B782" s="10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x14ac:dyDescent="0.25">
      <c r="B783" s="10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2:27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2:27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2:27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2:27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2:27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2:27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2:27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2:27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2:27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2:27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2:27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2:27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2:27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2:27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2:27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2:27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2:27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2:27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2:27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2:27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2:27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2:27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2:27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2:27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2:27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2:27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2:27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2:27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2:27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2:27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2:27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2:27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2:27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2:27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2:27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2:27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2:27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2:27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2:27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2:27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2:27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2:27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2:27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2:27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2:27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2:27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2:27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2:27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 spans="1:27" x14ac:dyDescent="0.25">
      <c r="B841" s="10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x14ac:dyDescent="0.25">
      <c r="B842" s="10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x14ac:dyDescent="0.25">
      <c r="B843" s="10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2:27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2:27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2:27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2:27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2:27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2:27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2:27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2:27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2:27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2:27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2:27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2:27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2:27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2:27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2:27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2:27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2:27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2:27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2:27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2:27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2:27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2:27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2:27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2:27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2:27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2:27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2:27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2:27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2:27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2:27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2:27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2:27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2:27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2:27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2:27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2:27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2:27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2:27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2:27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2:27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2:27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2:27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2:27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2:27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2:27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2:27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2:27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2:27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 spans="1:27" x14ac:dyDescent="0.25">
      <c r="B901" s="10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x14ac:dyDescent="0.25">
      <c r="B902" s="10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x14ac:dyDescent="0.25">
      <c r="B903" s="10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2:27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2:27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2:27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2:27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2:27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2:27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2:27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2:27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2:27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2:27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2:27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2:27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2:27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2:27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2:27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2:27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2:27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2:27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2:27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2:27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2:27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2:27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2:27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2:27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2:27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2:27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2:27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2:27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 spans="2:27" x14ac:dyDescent="0.25">
      <c r="B961" s="10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2:27" x14ac:dyDescent="0.25">
      <c r="B962" s="10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2:27" x14ac:dyDescent="0.25">
      <c r="B963" s="10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2:27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2:27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2:27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2:27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2:27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2:27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2:27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2:27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2:27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2:27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2:27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2:27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2:27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2:27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2:27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2:27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2:27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2:27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2:27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2:27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2:27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2:27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2:27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2:27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2:27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2:27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2:27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2:27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2:27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2:27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2:27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2:27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2:27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2:27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2:27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2:27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2:27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2:27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1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2:27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1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2:27" x14ac:dyDescent="0.25"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1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2:27" x14ac:dyDescent="0.25"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1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2:27" x14ac:dyDescent="0.25"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1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</row>
    <row r="1006" spans="2:27" x14ac:dyDescent="0.25"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1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2:27" x14ac:dyDescent="0.25"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1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</row>
    <row r="1008" spans="2:27" x14ac:dyDescent="0.25"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1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  <row r="1009" spans="1:27" x14ac:dyDescent="0.25"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1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</row>
    <row r="1010" spans="1:27" x14ac:dyDescent="0.25"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1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</row>
    <row r="1011" spans="1:27" x14ac:dyDescent="0.25"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1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</row>
    <row r="1012" spans="1:27" x14ac:dyDescent="0.25"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1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</row>
    <row r="1013" spans="1:27" x14ac:dyDescent="0.25"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1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</row>
    <row r="1014" spans="1:27" x14ac:dyDescent="0.25"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1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</row>
    <row r="1015" spans="1:27" x14ac:dyDescent="0.25"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1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</row>
    <row r="1016" spans="1:27" x14ac:dyDescent="0.25"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1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</row>
    <row r="1017" spans="1:27" x14ac:dyDescent="0.25"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1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</row>
    <row r="1018" spans="1:27" x14ac:dyDescent="0.25"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1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</row>
    <row r="1019" spans="1:27" x14ac:dyDescent="0.25"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1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</row>
    <row r="1020" spans="1:27" x14ac:dyDescent="0.25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</row>
    <row r="1021" spans="1:27" x14ac:dyDescent="0.25">
      <c r="B1021" s="10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1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</row>
    <row r="1022" spans="1:27" x14ac:dyDescent="0.25">
      <c r="B1022" s="10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1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</row>
    <row r="1023" spans="1:27" x14ac:dyDescent="0.25">
      <c r="B1023" s="10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1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</row>
    <row r="1024" spans="1:27" x14ac:dyDescent="0.25"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1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</row>
    <row r="1025" spans="2:27" x14ac:dyDescent="0.25"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1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</row>
    <row r="1026" spans="2:27" x14ac:dyDescent="0.25"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1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</row>
    <row r="1027" spans="2:27" x14ac:dyDescent="0.25"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1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</row>
    <row r="1028" spans="2:27" x14ac:dyDescent="0.25"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1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</row>
    <row r="1029" spans="2:27" x14ac:dyDescent="0.25"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1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</row>
    <row r="1030" spans="2:27" x14ac:dyDescent="0.25"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1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</row>
    <row r="1031" spans="2:27" x14ac:dyDescent="0.25"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1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</row>
    <row r="1032" spans="2:27" x14ac:dyDescent="0.25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1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</row>
    <row r="1033" spans="2:27" x14ac:dyDescent="0.25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1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</row>
    <row r="1034" spans="2:27" x14ac:dyDescent="0.25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1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</row>
    <row r="1035" spans="2:27" x14ac:dyDescent="0.25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1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</row>
    <row r="1036" spans="2:27" x14ac:dyDescent="0.25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1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</row>
    <row r="1037" spans="2:27" x14ac:dyDescent="0.25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1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</row>
    <row r="1038" spans="2:27" x14ac:dyDescent="0.25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1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</row>
    <row r="1039" spans="2:27" x14ac:dyDescent="0.25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1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</row>
    <row r="1040" spans="2:27" x14ac:dyDescent="0.25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1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</row>
    <row r="1041" spans="2:27" x14ac:dyDescent="0.25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1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</row>
    <row r="1042" spans="2:27" x14ac:dyDescent="0.25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1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</row>
    <row r="1043" spans="2:27" x14ac:dyDescent="0.25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1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</row>
    <row r="1044" spans="2:27" x14ac:dyDescent="0.25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1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</row>
    <row r="1045" spans="2:27" x14ac:dyDescent="0.25"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1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</row>
    <row r="1046" spans="2:27" x14ac:dyDescent="0.25"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1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</row>
    <row r="1047" spans="2:27" x14ac:dyDescent="0.25"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1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</row>
    <row r="1048" spans="2:27" x14ac:dyDescent="0.25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1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</row>
    <row r="1049" spans="2:27" x14ac:dyDescent="0.25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1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</row>
    <row r="1050" spans="2:27" x14ac:dyDescent="0.25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1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</row>
    <row r="1051" spans="2:27" x14ac:dyDescent="0.25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1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</row>
    <row r="1052" spans="2:27" x14ac:dyDescent="0.25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1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</row>
    <row r="1053" spans="2:27" x14ac:dyDescent="0.25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1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</row>
    <row r="1054" spans="2:27" x14ac:dyDescent="0.25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1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</row>
    <row r="1055" spans="2:27" x14ac:dyDescent="0.25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1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</row>
    <row r="1056" spans="2:27" x14ac:dyDescent="0.25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1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</row>
    <row r="1057" spans="2:27" x14ac:dyDescent="0.25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1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</row>
    <row r="1058" spans="2:27" x14ac:dyDescent="0.25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1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</row>
    <row r="1059" spans="2:27" x14ac:dyDescent="0.25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1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</row>
    <row r="1060" spans="2:27" x14ac:dyDescent="0.25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1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</row>
    <row r="1061" spans="2:27" x14ac:dyDescent="0.25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1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</row>
    <row r="1062" spans="2:27" x14ac:dyDescent="0.25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1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</row>
    <row r="1063" spans="2:27" x14ac:dyDescent="0.25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1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</row>
    <row r="1064" spans="2:27" x14ac:dyDescent="0.25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1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</row>
    <row r="1065" spans="2:27" x14ac:dyDescent="0.25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1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</row>
    <row r="1066" spans="2:27" x14ac:dyDescent="0.25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1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</row>
    <row r="1067" spans="2:27" x14ac:dyDescent="0.25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1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</row>
    <row r="1068" spans="2:27" x14ac:dyDescent="0.25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1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</row>
    <row r="1069" spans="2:27" x14ac:dyDescent="0.25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1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</row>
    <row r="1070" spans="2:27" x14ac:dyDescent="0.25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1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</row>
    <row r="1071" spans="2:27" x14ac:dyDescent="0.25"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1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</row>
    <row r="1072" spans="2:27" x14ac:dyDescent="0.25"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1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</row>
    <row r="1073" spans="1:27" x14ac:dyDescent="0.25"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1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</row>
    <row r="1074" spans="1:27" x14ac:dyDescent="0.25"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1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</row>
    <row r="1075" spans="1:27" x14ac:dyDescent="0.25"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1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</row>
    <row r="1076" spans="1:27" x14ac:dyDescent="0.25"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1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</row>
    <row r="1077" spans="1:27" x14ac:dyDescent="0.25"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1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</row>
    <row r="1078" spans="1:27" x14ac:dyDescent="0.25"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1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</row>
    <row r="1079" spans="1:27" x14ac:dyDescent="0.25"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1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</row>
    <row r="1080" spans="1:27" x14ac:dyDescent="0.25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</row>
    <row r="1081" spans="1:27" x14ac:dyDescent="0.25">
      <c r="B1081" s="10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1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</row>
    <row r="1082" spans="1:27" x14ac:dyDescent="0.25">
      <c r="B1082" s="10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1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</row>
    <row r="1083" spans="1:27" x14ac:dyDescent="0.25">
      <c r="B1083" s="10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1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</row>
    <row r="1084" spans="1:27" x14ac:dyDescent="0.25"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1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</row>
    <row r="1085" spans="1:27" x14ac:dyDescent="0.25"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1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</row>
    <row r="1086" spans="1:27" x14ac:dyDescent="0.25"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1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</row>
    <row r="1087" spans="1:27" x14ac:dyDescent="0.25"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1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</row>
    <row r="1088" spans="1:27" x14ac:dyDescent="0.25"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1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</row>
    <row r="1089" spans="2:27" x14ac:dyDescent="0.25"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1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</row>
    <row r="1090" spans="2:27" x14ac:dyDescent="0.25"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1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</row>
    <row r="1091" spans="2:27" x14ac:dyDescent="0.25"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1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</row>
    <row r="1092" spans="2:27" x14ac:dyDescent="0.25"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1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</row>
    <row r="1093" spans="2:27" x14ac:dyDescent="0.25"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1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</row>
    <row r="1094" spans="2:27" x14ac:dyDescent="0.25"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1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</row>
    <row r="1095" spans="2:27" x14ac:dyDescent="0.25"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1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</row>
    <row r="1096" spans="2:27" x14ac:dyDescent="0.25"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1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</row>
    <row r="1097" spans="2:27" x14ac:dyDescent="0.25"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1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</row>
    <row r="1098" spans="2:27" x14ac:dyDescent="0.25"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1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</row>
    <row r="1099" spans="2:27" x14ac:dyDescent="0.25"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1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</row>
    <row r="1100" spans="2:27" x14ac:dyDescent="0.25"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1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</row>
    <row r="1101" spans="2:27" x14ac:dyDescent="0.25"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1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</row>
    <row r="1102" spans="2:27" x14ac:dyDescent="0.25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1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</row>
    <row r="1103" spans="2:27" x14ac:dyDescent="0.25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1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</row>
    <row r="1104" spans="2:27" x14ac:dyDescent="0.25"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1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</row>
    <row r="1105" spans="2:27" x14ac:dyDescent="0.25"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1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</row>
    <row r="1106" spans="2:27" x14ac:dyDescent="0.25"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1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</row>
    <row r="1107" spans="2:27" x14ac:dyDescent="0.25"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1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</row>
    <row r="1108" spans="2:27" x14ac:dyDescent="0.25"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1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</row>
    <row r="1109" spans="2:27" x14ac:dyDescent="0.25"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1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</row>
    <row r="1110" spans="2:27" x14ac:dyDescent="0.25"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1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</row>
    <row r="1111" spans="2:27" x14ac:dyDescent="0.25"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1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</row>
    <row r="1112" spans="2:27" x14ac:dyDescent="0.25"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1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</row>
    <row r="1113" spans="2:27" x14ac:dyDescent="0.25"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1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</row>
    <row r="1114" spans="2:27" x14ac:dyDescent="0.25"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1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</row>
    <row r="1115" spans="2:27" x14ac:dyDescent="0.25"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1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</row>
    <row r="1116" spans="2:27" x14ac:dyDescent="0.25"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1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</row>
    <row r="1117" spans="2:27" x14ac:dyDescent="0.25"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1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</row>
    <row r="1118" spans="2:27" x14ac:dyDescent="0.25"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1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</row>
    <row r="1119" spans="2:27" x14ac:dyDescent="0.25"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1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</row>
    <row r="1120" spans="2:27" x14ac:dyDescent="0.25"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1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</row>
    <row r="1121" spans="2:27" x14ac:dyDescent="0.25"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1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</row>
    <row r="1122" spans="2:27" x14ac:dyDescent="0.25"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1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</row>
    <row r="1123" spans="2:27" x14ac:dyDescent="0.25"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1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</row>
    <row r="1124" spans="2:27" x14ac:dyDescent="0.25"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1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</row>
    <row r="1125" spans="2:27" x14ac:dyDescent="0.25"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1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</row>
    <row r="1126" spans="2:27" x14ac:dyDescent="0.25"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1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</row>
    <row r="1127" spans="2:27" x14ac:dyDescent="0.25"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1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</row>
    <row r="1128" spans="2:27" x14ac:dyDescent="0.25"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1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</row>
    <row r="1129" spans="2:27" x14ac:dyDescent="0.25"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1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</row>
    <row r="1130" spans="2:27" x14ac:dyDescent="0.25"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1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</row>
    <row r="1131" spans="2:27" x14ac:dyDescent="0.25"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1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</row>
    <row r="1132" spans="2:27" x14ac:dyDescent="0.25"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1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</row>
    <row r="1133" spans="2:27" x14ac:dyDescent="0.25"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1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</row>
    <row r="1134" spans="2:27" x14ac:dyDescent="0.25"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1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</row>
    <row r="1135" spans="2:27" x14ac:dyDescent="0.25"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1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</row>
    <row r="1136" spans="2:27" x14ac:dyDescent="0.25"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1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</row>
    <row r="1137" spans="1:27" x14ac:dyDescent="0.25"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1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</row>
    <row r="1138" spans="1:27" x14ac:dyDescent="0.25"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1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</row>
    <row r="1139" spans="1:27" x14ac:dyDescent="0.25"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1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</row>
    <row r="1140" spans="1:27" x14ac:dyDescent="0.25">
      <c r="A1140" s="40"/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</row>
    <row r="1141" spans="1:27" x14ac:dyDescent="0.25">
      <c r="B1141" s="10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1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</row>
    <row r="1142" spans="1:27" x14ac:dyDescent="0.25">
      <c r="B1142" s="10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1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</row>
    <row r="1143" spans="1:27" x14ac:dyDescent="0.25">
      <c r="B1143" s="10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1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</row>
    <row r="1144" spans="1:27" x14ac:dyDescent="0.25"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1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</row>
    <row r="1145" spans="1:27" x14ac:dyDescent="0.25"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1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</row>
    <row r="1146" spans="1:27" x14ac:dyDescent="0.25"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1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</row>
    <row r="1147" spans="1:27" x14ac:dyDescent="0.25"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1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</row>
    <row r="1148" spans="1:27" x14ac:dyDescent="0.25"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1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</row>
    <row r="1149" spans="1:27" x14ac:dyDescent="0.25"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1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</row>
    <row r="1150" spans="1:27" x14ac:dyDescent="0.25"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1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</row>
    <row r="1151" spans="1:27" x14ac:dyDescent="0.25"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1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</row>
    <row r="1152" spans="1:27" x14ac:dyDescent="0.25"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1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</row>
    <row r="1153" spans="2:27" x14ac:dyDescent="0.25"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1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</row>
    <row r="1154" spans="2:27" x14ac:dyDescent="0.25"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1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</row>
    <row r="1155" spans="2:27" x14ac:dyDescent="0.25"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1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</row>
    <row r="1156" spans="2:27" x14ac:dyDescent="0.25"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1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</row>
    <row r="1157" spans="2:27" x14ac:dyDescent="0.25"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1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</row>
    <row r="1158" spans="2:27" x14ac:dyDescent="0.25"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1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</row>
    <row r="1159" spans="2:27" x14ac:dyDescent="0.25"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1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</row>
    <row r="1160" spans="2:27" x14ac:dyDescent="0.25"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1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</row>
    <row r="1161" spans="2:27" x14ac:dyDescent="0.25"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1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</row>
    <row r="1162" spans="2:27" x14ac:dyDescent="0.25"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1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</row>
    <row r="1163" spans="2:27" x14ac:dyDescent="0.25"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1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</row>
    <row r="1164" spans="2:27" x14ac:dyDescent="0.25"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1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</row>
    <row r="1165" spans="2:27" x14ac:dyDescent="0.25"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1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</row>
    <row r="1166" spans="2:27" x14ac:dyDescent="0.25"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1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</row>
    <row r="1167" spans="2:27" x14ac:dyDescent="0.25"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1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</row>
    <row r="1168" spans="2:27" x14ac:dyDescent="0.25"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1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</row>
    <row r="1169" spans="2:27" x14ac:dyDescent="0.25"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1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</row>
    <row r="1170" spans="2:27" x14ac:dyDescent="0.25"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1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</row>
    <row r="1171" spans="2:27" x14ac:dyDescent="0.25"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1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</row>
    <row r="1172" spans="2:27" x14ac:dyDescent="0.25"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1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</row>
    <row r="1173" spans="2:27" x14ac:dyDescent="0.25"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1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</row>
    <row r="1174" spans="2:27" x14ac:dyDescent="0.25"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1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</row>
    <row r="1175" spans="2:27" x14ac:dyDescent="0.25"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1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</row>
    <row r="1176" spans="2:27" x14ac:dyDescent="0.25"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1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</row>
    <row r="1177" spans="2:27" x14ac:dyDescent="0.25"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1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</row>
    <row r="1178" spans="2:27" x14ac:dyDescent="0.25"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1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</row>
    <row r="1179" spans="2:27" x14ac:dyDescent="0.25"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1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</row>
    <row r="1180" spans="2:27" x14ac:dyDescent="0.25"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1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</row>
    <row r="1181" spans="2:27" x14ac:dyDescent="0.25"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1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</row>
    <row r="1182" spans="2:27" x14ac:dyDescent="0.25"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1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</row>
    <row r="1183" spans="2:27" x14ac:dyDescent="0.25"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1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</row>
    <row r="1184" spans="2:27" x14ac:dyDescent="0.25"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1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</row>
    <row r="1185" spans="1:27" x14ac:dyDescent="0.25"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1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</row>
    <row r="1186" spans="1:27" x14ac:dyDescent="0.25"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1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</row>
    <row r="1187" spans="1:27" x14ac:dyDescent="0.25"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1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</row>
    <row r="1188" spans="1:27" x14ac:dyDescent="0.25"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1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</row>
    <row r="1189" spans="1:27" x14ac:dyDescent="0.25"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1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</row>
    <row r="1190" spans="1:27" x14ac:dyDescent="0.25"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1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</row>
    <row r="1191" spans="1:27" x14ac:dyDescent="0.25"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1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</row>
    <row r="1192" spans="1:27" x14ac:dyDescent="0.25"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1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</row>
    <row r="1193" spans="1:27" x14ac:dyDescent="0.25"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1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</row>
    <row r="1194" spans="1:27" x14ac:dyDescent="0.25"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1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</row>
    <row r="1195" spans="1:27" x14ac:dyDescent="0.25"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1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</row>
    <row r="1196" spans="1:27" x14ac:dyDescent="0.25"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1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</row>
    <row r="1197" spans="1:27" x14ac:dyDescent="0.25"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1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</row>
    <row r="1198" spans="1:27" x14ac:dyDescent="0.25"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1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</row>
    <row r="1199" spans="1:27" x14ac:dyDescent="0.25"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1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</row>
    <row r="1200" spans="1:27" x14ac:dyDescent="0.25">
      <c r="A1200" s="40"/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</row>
    <row r="1201" spans="2:27" x14ac:dyDescent="0.25">
      <c r="B1201" s="10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1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</row>
    <row r="1202" spans="2:27" x14ac:dyDescent="0.25">
      <c r="B1202" s="10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1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</row>
    <row r="1203" spans="2:27" x14ac:dyDescent="0.25">
      <c r="B1203" s="10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1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</row>
    <row r="1204" spans="2:27" x14ac:dyDescent="0.25"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1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</row>
    <row r="1205" spans="2:27" x14ac:dyDescent="0.25"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1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</row>
    <row r="1206" spans="2:27" x14ac:dyDescent="0.25"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1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</row>
    <row r="1207" spans="2:27" x14ac:dyDescent="0.25"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1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</row>
    <row r="1208" spans="2:27" x14ac:dyDescent="0.25"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1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</row>
    <row r="1209" spans="2:27" x14ac:dyDescent="0.25"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1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</row>
    <row r="1210" spans="2:27" x14ac:dyDescent="0.25"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1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</row>
    <row r="1211" spans="2:27" x14ac:dyDescent="0.25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1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</row>
    <row r="1212" spans="2:27" x14ac:dyDescent="0.25"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1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</row>
    <row r="1213" spans="2:27" x14ac:dyDescent="0.25"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1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</row>
    <row r="1214" spans="2:27" x14ac:dyDescent="0.25"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1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</row>
    <row r="1215" spans="2:27" x14ac:dyDescent="0.25"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1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</row>
    <row r="1216" spans="2:27" x14ac:dyDescent="0.25"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1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</row>
    <row r="1217" spans="2:27" x14ac:dyDescent="0.25"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1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</row>
    <row r="1218" spans="2:27" x14ac:dyDescent="0.25"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1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</row>
    <row r="1219" spans="2:27" x14ac:dyDescent="0.25"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1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</row>
    <row r="1220" spans="2:27" x14ac:dyDescent="0.25"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1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</row>
    <row r="1221" spans="2:27" x14ac:dyDescent="0.25"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1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</row>
    <row r="1222" spans="2:27" x14ac:dyDescent="0.25"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1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</row>
    <row r="1223" spans="2:27" x14ac:dyDescent="0.25"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1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</row>
    <row r="1224" spans="2:27" x14ac:dyDescent="0.25"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1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</row>
    <row r="1225" spans="2:27" x14ac:dyDescent="0.25"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1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</row>
    <row r="1226" spans="2:27" x14ac:dyDescent="0.25"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1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</row>
    <row r="1227" spans="2:27" x14ac:dyDescent="0.25"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1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</row>
    <row r="1228" spans="2:27" x14ac:dyDescent="0.25"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1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</row>
    <row r="1229" spans="2:27" x14ac:dyDescent="0.25"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1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</row>
    <row r="1230" spans="2:27" x14ac:dyDescent="0.25"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1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</row>
    <row r="1231" spans="2:27" x14ac:dyDescent="0.25"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1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</row>
    <row r="1232" spans="2:27" x14ac:dyDescent="0.25"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1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</row>
    <row r="1233" spans="2:27" x14ac:dyDescent="0.25"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1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</row>
    <row r="1234" spans="2:27" x14ac:dyDescent="0.25"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1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</row>
    <row r="1235" spans="2:27" x14ac:dyDescent="0.25"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1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</row>
    <row r="1236" spans="2:27" x14ac:dyDescent="0.25"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1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</row>
    <row r="1237" spans="2:27" x14ac:dyDescent="0.25"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1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</row>
    <row r="1238" spans="2:27" x14ac:dyDescent="0.25"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1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</row>
    <row r="1239" spans="2:27" x14ac:dyDescent="0.25"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1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</row>
    <row r="1240" spans="2:27" x14ac:dyDescent="0.25"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1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</row>
    <row r="1241" spans="2:27" x14ac:dyDescent="0.25"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1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</row>
    <row r="1242" spans="2:27" x14ac:dyDescent="0.25"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1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</row>
    <row r="1243" spans="2:27" x14ac:dyDescent="0.25"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1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</row>
    <row r="1244" spans="2:27" x14ac:dyDescent="0.25"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1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</row>
    <row r="1245" spans="2:27" x14ac:dyDescent="0.25"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1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</row>
    <row r="1246" spans="2:27" x14ac:dyDescent="0.25"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1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</row>
    <row r="1247" spans="2:27" x14ac:dyDescent="0.25"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1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</row>
    <row r="1248" spans="2:27" x14ac:dyDescent="0.25"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1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</row>
    <row r="1249" spans="1:27" x14ac:dyDescent="0.25"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1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</row>
    <row r="1250" spans="1:27" x14ac:dyDescent="0.25"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1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</row>
    <row r="1251" spans="1:27" x14ac:dyDescent="0.25"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1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</row>
    <row r="1252" spans="1:27" x14ac:dyDescent="0.25"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1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</row>
    <row r="1253" spans="1:27" x14ac:dyDescent="0.25"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1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</row>
    <row r="1254" spans="1:27" x14ac:dyDescent="0.25"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1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</row>
    <row r="1255" spans="1:27" x14ac:dyDescent="0.25"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1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</row>
    <row r="1256" spans="1:27" x14ac:dyDescent="0.25"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1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</row>
    <row r="1257" spans="1:27" x14ac:dyDescent="0.25"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1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</row>
    <row r="1258" spans="1:27" x14ac:dyDescent="0.25"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1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</row>
    <row r="1259" spans="1:27" x14ac:dyDescent="0.25"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1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</row>
    <row r="1260" spans="1:27" x14ac:dyDescent="0.25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</row>
    <row r="1261" spans="1:27" x14ac:dyDescent="0.25">
      <c r="B1261" s="10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1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</row>
    <row r="1262" spans="1:27" x14ac:dyDescent="0.25">
      <c r="B1262" s="10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1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</row>
    <row r="1263" spans="1:27" x14ac:dyDescent="0.25">
      <c r="B1263" s="10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1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</row>
    <row r="1264" spans="1:27" x14ac:dyDescent="0.25"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1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</row>
    <row r="1265" spans="2:27" x14ac:dyDescent="0.25"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1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</row>
    <row r="1266" spans="2:27" x14ac:dyDescent="0.25"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1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</row>
    <row r="1267" spans="2:27" x14ac:dyDescent="0.25"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1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</row>
    <row r="1268" spans="2:27" x14ac:dyDescent="0.25"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1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</row>
    <row r="1269" spans="2:27" x14ac:dyDescent="0.25"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1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</row>
    <row r="1270" spans="2:27" x14ac:dyDescent="0.25"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1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</row>
    <row r="1271" spans="2:27" x14ac:dyDescent="0.25"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1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</row>
    <row r="1272" spans="2:27" x14ac:dyDescent="0.25"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1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</row>
    <row r="1273" spans="2:27" x14ac:dyDescent="0.25"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1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</row>
    <row r="1274" spans="2:27" x14ac:dyDescent="0.25"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1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</row>
    <row r="1275" spans="2:27" x14ac:dyDescent="0.25"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1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</row>
    <row r="1276" spans="2:27" x14ac:dyDescent="0.25"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1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</row>
    <row r="1277" spans="2:27" x14ac:dyDescent="0.25"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1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</row>
    <row r="1278" spans="2:27" x14ac:dyDescent="0.25"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1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</row>
    <row r="1279" spans="2:27" x14ac:dyDescent="0.25"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1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</row>
    <row r="1280" spans="2:27" x14ac:dyDescent="0.25"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1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</row>
    <row r="1281" spans="2:27" x14ac:dyDescent="0.25"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1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</row>
    <row r="1282" spans="2:27" x14ac:dyDescent="0.25"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1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</row>
    <row r="1283" spans="2:27" x14ac:dyDescent="0.25"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1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</row>
    <row r="1284" spans="2:27" x14ac:dyDescent="0.25"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1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</row>
    <row r="1285" spans="2:27" x14ac:dyDescent="0.25"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1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</row>
    <row r="1286" spans="2:27" x14ac:dyDescent="0.25"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1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</row>
    <row r="1287" spans="2:27" x14ac:dyDescent="0.25"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1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</row>
    <row r="1288" spans="2:27" x14ac:dyDescent="0.25"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1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</row>
    <row r="1289" spans="2:27" x14ac:dyDescent="0.25"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1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</row>
    <row r="1290" spans="2:27" x14ac:dyDescent="0.25"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1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</row>
    <row r="1291" spans="2:27" x14ac:dyDescent="0.25"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1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</row>
    <row r="1292" spans="2:27" x14ac:dyDescent="0.25"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1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</row>
    <row r="1293" spans="2:27" x14ac:dyDescent="0.25"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1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</row>
    <row r="1294" spans="2:27" x14ac:dyDescent="0.25"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1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</row>
    <row r="1295" spans="2:27" x14ac:dyDescent="0.25"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1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</row>
    <row r="1296" spans="2:27" x14ac:dyDescent="0.25"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1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</row>
    <row r="1297" spans="2:27" x14ac:dyDescent="0.25"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1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</row>
    <row r="1298" spans="2:27" x14ac:dyDescent="0.25"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1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</row>
    <row r="1299" spans="2:27" x14ac:dyDescent="0.25"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1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</row>
    <row r="1300" spans="2:27" x14ac:dyDescent="0.25"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1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</row>
    <row r="1301" spans="2:27" x14ac:dyDescent="0.25"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1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</row>
    <row r="1302" spans="2:27" x14ac:dyDescent="0.25"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1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</row>
    <row r="1303" spans="2:27" x14ac:dyDescent="0.25"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1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</row>
    <row r="1304" spans="2:27" x14ac:dyDescent="0.25"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1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</row>
    <row r="1305" spans="2:27" x14ac:dyDescent="0.25"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1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</row>
    <row r="1306" spans="2:27" x14ac:dyDescent="0.25"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1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</row>
    <row r="1307" spans="2:27" x14ac:dyDescent="0.25"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1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</row>
    <row r="1308" spans="2:27" x14ac:dyDescent="0.25"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1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</row>
    <row r="1309" spans="2:27" x14ac:dyDescent="0.25"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1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</row>
    <row r="1310" spans="2:27" x14ac:dyDescent="0.25"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1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</row>
    <row r="1311" spans="2:27" x14ac:dyDescent="0.25"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1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</row>
    <row r="1312" spans="2:27" x14ac:dyDescent="0.25"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1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</row>
    <row r="1313" spans="1:27" x14ac:dyDescent="0.25"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1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</row>
    <row r="1314" spans="1:27" x14ac:dyDescent="0.25"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1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</row>
    <row r="1315" spans="1:27" x14ac:dyDescent="0.25"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1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</row>
    <row r="1316" spans="1:27" x14ac:dyDescent="0.25"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1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</row>
    <row r="1317" spans="1:27" x14ac:dyDescent="0.25"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1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</row>
    <row r="1318" spans="1:27" x14ac:dyDescent="0.25"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1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</row>
    <row r="1319" spans="1:27" x14ac:dyDescent="0.25"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1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</row>
    <row r="1320" spans="1:27" x14ac:dyDescent="0.25">
      <c r="A1320" s="40"/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</row>
    <row r="1321" spans="1:27" x14ac:dyDescent="0.25">
      <c r="B1321" s="10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1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</row>
    <row r="1322" spans="1:27" x14ac:dyDescent="0.25">
      <c r="B1322" s="10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1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</row>
    <row r="1323" spans="1:27" x14ac:dyDescent="0.25">
      <c r="B1323" s="10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1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</row>
    <row r="1324" spans="1:27" x14ac:dyDescent="0.25"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1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</row>
    <row r="1325" spans="1:27" x14ac:dyDescent="0.25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1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</row>
    <row r="1326" spans="1:27" x14ac:dyDescent="0.25"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1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</row>
    <row r="1327" spans="1:27" x14ac:dyDescent="0.25"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1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</row>
    <row r="1328" spans="1:27" x14ac:dyDescent="0.25"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1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</row>
    <row r="1329" spans="2:27" x14ac:dyDescent="0.25"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1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</row>
    <row r="1330" spans="2:27" x14ac:dyDescent="0.25"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1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</row>
    <row r="1331" spans="2:27" x14ac:dyDescent="0.25"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1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</row>
    <row r="1332" spans="2:27" x14ac:dyDescent="0.25"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1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</row>
    <row r="1333" spans="2:27" x14ac:dyDescent="0.25"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1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</row>
    <row r="1334" spans="2:27" x14ac:dyDescent="0.25"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1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</row>
    <row r="1335" spans="2:27" x14ac:dyDescent="0.25"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1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</row>
    <row r="1336" spans="2:27" x14ac:dyDescent="0.25"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1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</row>
    <row r="1337" spans="2:27" x14ac:dyDescent="0.25"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1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</row>
    <row r="1338" spans="2:27" x14ac:dyDescent="0.25"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1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</row>
    <row r="1339" spans="2:27" x14ac:dyDescent="0.25"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1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</row>
    <row r="1340" spans="2:27" x14ac:dyDescent="0.25"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1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</row>
    <row r="1341" spans="2:27" x14ac:dyDescent="0.25"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1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</row>
    <row r="1342" spans="2:27" x14ac:dyDescent="0.25"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1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</row>
    <row r="1343" spans="2:27" x14ac:dyDescent="0.25"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1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</row>
    <row r="1344" spans="2:27" x14ac:dyDescent="0.25"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1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</row>
    <row r="1345" spans="2:27" x14ac:dyDescent="0.25"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1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</row>
    <row r="1346" spans="2:27" x14ac:dyDescent="0.25"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1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</row>
    <row r="1347" spans="2:27" x14ac:dyDescent="0.25"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1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</row>
    <row r="1348" spans="2:27" x14ac:dyDescent="0.25"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1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</row>
    <row r="1349" spans="2:27" x14ac:dyDescent="0.25"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1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</row>
    <row r="1350" spans="2:27" x14ac:dyDescent="0.25"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1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</row>
    <row r="1351" spans="2:27" x14ac:dyDescent="0.25"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1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</row>
    <row r="1352" spans="2:27" x14ac:dyDescent="0.25"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1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</row>
    <row r="1353" spans="2:27" x14ac:dyDescent="0.25"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1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</row>
    <row r="1354" spans="2:27" x14ac:dyDescent="0.25"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1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</row>
    <row r="1355" spans="2:27" x14ac:dyDescent="0.25"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1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</row>
    <row r="1356" spans="2:27" x14ac:dyDescent="0.25"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1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</row>
    <row r="1357" spans="2:27" x14ac:dyDescent="0.25"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1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</row>
    <row r="1358" spans="2:27" x14ac:dyDescent="0.25"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1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</row>
    <row r="1359" spans="2:27" x14ac:dyDescent="0.25"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1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</row>
    <row r="1360" spans="2:27" x14ac:dyDescent="0.25"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1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</row>
    <row r="1361" spans="2:27" x14ac:dyDescent="0.25"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1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</row>
    <row r="1362" spans="2:27" x14ac:dyDescent="0.25"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1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</row>
    <row r="1363" spans="2:27" x14ac:dyDescent="0.25"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1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</row>
    <row r="1364" spans="2:27" x14ac:dyDescent="0.25"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1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</row>
    <row r="1365" spans="2:27" x14ac:dyDescent="0.25"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1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</row>
    <row r="1366" spans="2:27" x14ac:dyDescent="0.25"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1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</row>
    <row r="1367" spans="2:27" x14ac:dyDescent="0.25"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1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</row>
    <row r="1368" spans="2:27" x14ac:dyDescent="0.25"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1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</row>
    <row r="1369" spans="2:27" x14ac:dyDescent="0.25"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1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</row>
    <row r="1370" spans="2:27" x14ac:dyDescent="0.25"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1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</row>
    <row r="1371" spans="2:27" x14ac:dyDescent="0.25"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1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</row>
    <row r="1372" spans="2:27" x14ac:dyDescent="0.25"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1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</row>
    <row r="1373" spans="2:27" x14ac:dyDescent="0.25"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1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</row>
    <row r="1374" spans="2:27" x14ac:dyDescent="0.25"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1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</row>
    <row r="1375" spans="2:27" x14ac:dyDescent="0.25"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1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</row>
    <row r="1376" spans="2:27" x14ac:dyDescent="0.25"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1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</row>
    <row r="1377" spans="1:27" x14ac:dyDescent="0.25"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1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</row>
    <row r="1378" spans="1:27" x14ac:dyDescent="0.25"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1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</row>
    <row r="1379" spans="1:27" x14ac:dyDescent="0.25"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1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</row>
    <row r="1380" spans="1:27" x14ac:dyDescent="0.25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</row>
    <row r="1381" spans="1:27" x14ac:dyDescent="0.25">
      <c r="B1381" s="10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1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</row>
    <row r="1382" spans="1:27" x14ac:dyDescent="0.25">
      <c r="B1382" s="10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1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</row>
    <row r="1383" spans="1:27" x14ac:dyDescent="0.25">
      <c r="B1383" s="10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1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</row>
    <row r="1384" spans="1:27" x14ac:dyDescent="0.25"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1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</row>
    <row r="1385" spans="1:27" x14ac:dyDescent="0.25"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1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</row>
    <row r="1386" spans="1:27" x14ac:dyDescent="0.25"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1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</row>
    <row r="1387" spans="1:27" x14ac:dyDescent="0.25"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1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</row>
    <row r="1388" spans="1:27" x14ac:dyDescent="0.25"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1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</row>
    <row r="1389" spans="1:27" x14ac:dyDescent="0.25"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1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</row>
    <row r="1390" spans="1:27" x14ac:dyDescent="0.25"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1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</row>
    <row r="1391" spans="1:27" x14ac:dyDescent="0.25"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1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</row>
    <row r="1392" spans="1:27" x14ac:dyDescent="0.25"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1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</row>
    <row r="1393" spans="2:27" x14ac:dyDescent="0.25"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1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</row>
    <row r="1394" spans="2:27" x14ac:dyDescent="0.25"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1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</row>
    <row r="1395" spans="2:27" x14ac:dyDescent="0.25"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1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</row>
    <row r="1396" spans="2:27" x14ac:dyDescent="0.25"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1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</row>
    <row r="1397" spans="2:27" x14ac:dyDescent="0.25"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1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</row>
    <row r="1398" spans="2:27" x14ac:dyDescent="0.25"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1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</row>
    <row r="1399" spans="2:27" x14ac:dyDescent="0.25"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1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</row>
    <row r="1400" spans="2:27" x14ac:dyDescent="0.25"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1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</row>
    <row r="1401" spans="2:27" x14ac:dyDescent="0.25"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1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</row>
    <row r="1402" spans="2:27" x14ac:dyDescent="0.25"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1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</row>
    <row r="1403" spans="2:27" x14ac:dyDescent="0.25"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1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</row>
    <row r="1404" spans="2:27" x14ac:dyDescent="0.25"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1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</row>
    <row r="1405" spans="2:27" x14ac:dyDescent="0.25"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1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</row>
    <row r="1406" spans="2:27" x14ac:dyDescent="0.25"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1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</row>
    <row r="1407" spans="2:27" x14ac:dyDescent="0.25"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1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</row>
    <row r="1408" spans="2:27" x14ac:dyDescent="0.25"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1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</row>
    <row r="1409" spans="2:27" x14ac:dyDescent="0.25"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1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</row>
    <row r="1410" spans="2:27" x14ac:dyDescent="0.25"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1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</row>
    <row r="1411" spans="2:27" x14ac:dyDescent="0.25"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1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</row>
    <row r="1412" spans="2:27" x14ac:dyDescent="0.25"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1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</row>
    <row r="1413" spans="2:27" x14ac:dyDescent="0.25"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1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</row>
    <row r="1414" spans="2:27" x14ac:dyDescent="0.25"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1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</row>
    <row r="1415" spans="2:27" x14ac:dyDescent="0.25"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1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</row>
    <row r="1416" spans="2:27" x14ac:dyDescent="0.25"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1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</row>
    <row r="1417" spans="2:27" x14ac:dyDescent="0.25"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1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</row>
    <row r="1418" spans="2:27" x14ac:dyDescent="0.25"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1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</row>
    <row r="1419" spans="2:27" x14ac:dyDescent="0.25"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1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</row>
    <row r="1420" spans="2:27" x14ac:dyDescent="0.25"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1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</row>
    <row r="1421" spans="2:27" x14ac:dyDescent="0.25"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1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</row>
    <row r="1422" spans="2:27" x14ac:dyDescent="0.25"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1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</row>
    <row r="1423" spans="2:27" x14ac:dyDescent="0.25"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1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</row>
    <row r="1424" spans="2:27" x14ac:dyDescent="0.25"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1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</row>
    <row r="1425" spans="1:27" x14ac:dyDescent="0.25"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1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</row>
    <row r="1426" spans="1:27" x14ac:dyDescent="0.25"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1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</row>
    <row r="1427" spans="1:27" x14ac:dyDescent="0.25"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1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</row>
    <row r="1428" spans="1:27" x14ac:dyDescent="0.25"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1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</row>
    <row r="1429" spans="1:27" x14ac:dyDescent="0.25"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1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</row>
    <row r="1430" spans="1:27" x14ac:dyDescent="0.25"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1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</row>
    <row r="1431" spans="1:27" x14ac:dyDescent="0.25"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1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</row>
    <row r="1432" spans="1:27" x14ac:dyDescent="0.25"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1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</row>
    <row r="1433" spans="1:27" x14ac:dyDescent="0.25"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1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</row>
    <row r="1434" spans="1:27" x14ac:dyDescent="0.25"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1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</row>
    <row r="1435" spans="1:27" x14ac:dyDescent="0.25"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1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</row>
    <row r="1436" spans="1:27" x14ac:dyDescent="0.25"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1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</row>
    <row r="1437" spans="1:27" x14ac:dyDescent="0.25"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1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</row>
    <row r="1438" spans="1:27" x14ac:dyDescent="0.25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1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</row>
    <row r="1439" spans="1:27" x14ac:dyDescent="0.25"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1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</row>
    <row r="1440" spans="1:27" x14ac:dyDescent="0.25">
      <c r="A1440" s="40"/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W-07-P</vt:lpstr>
      <vt:lpstr>W-07-M1</vt:lpstr>
      <vt:lpstr>W-07-M2</vt:lpstr>
      <vt:lpstr>W-07-M3</vt:lpstr>
      <vt:lpstr>W-08-L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2021-02-04T14:17:56Z</dcterms:created>
  <dcterms:modified xsi:type="dcterms:W3CDTF">2021-02-10T19:27:21Z</dcterms:modified>
</cp:coreProperties>
</file>